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7905" activeTab="0"/>
  </bookViews>
  <sheets>
    <sheet name="all" sheetId="1" r:id="rId1"/>
    <sheet name="rural" sheetId="2" r:id="rId2"/>
    <sheet name="urban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<sst xmlns="http://schemas.openxmlformats.org/spreadsheetml/2006/main" count="105" uniqueCount="39">
  <si>
    <t>M 18-30</t>
  </si>
  <si>
    <t>F 18-30</t>
  </si>
  <si>
    <t>M 30-55</t>
  </si>
  <si>
    <t>F 30-55</t>
  </si>
  <si>
    <t>M 55+</t>
  </si>
  <si>
    <t>F 55+</t>
  </si>
  <si>
    <t>Total votes by candidate</t>
  </si>
  <si>
    <t>Prcnt (inc. D/K)</t>
  </si>
  <si>
    <t>Prcnt (inc. N/O)</t>
  </si>
  <si>
    <t>First round:</t>
  </si>
  <si>
    <t>MS</t>
  </si>
  <si>
    <t>LG</t>
  </si>
  <si>
    <t>SN</t>
  </si>
  <si>
    <t>BP</t>
  </si>
  <si>
    <t>GM</t>
  </si>
  <si>
    <t>DG</t>
  </si>
  <si>
    <t>D/K</t>
  </si>
  <si>
    <t>Winner by group</t>
  </si>
  <si>
    <t>Total surveyed:</t>
  </si>
  <si>
    <t>Men:</t>
  </si>
  <si>
    <t>Respondents by group</t>
  </si>
  <si>
    <t>Male:Female ratio:</t>
  </si>
  <si>
    <t>Women:</t>
  </si>
  <si>
    <t>N/O</t>
  </si>
  <si>
    <t>Total surveyed</t>
  </si>
  <si>
    <t xml:space="preserve">M:F </t>
  </si>
  <si>
    <t>Second round, MS/LV:</t>
  </si>
  <si>
    <t>Second round, MS/SN:</t>
  </si>
  <si>
    <t>Second round, MS/BP:</t>
  </si>
  <si>
    <t>Winner by group:</t>
  </si>
  <si>
    <t>Respondents by group:</t>
  </si>
  <si>
    <t>Key:</t>
  </si>
  <si>
    <t xml:space="preserve"> MS = Mikheil Saakashvili</t>
  </si>
  <si>
    <t>LG = Levan Gachechiladze</t>
  </si>
  <si>
    <t>SN = Shalva Natelashvili</t>
  </si>
  <si>
    <t>BP = Badri Patarkatsishvili</t>
  </si>
  <si>
    <t>GM = Gia Maisashvili</t>
  </si>
  <si>
    <t>DG = Davit Gamkrelidze</t>
  </si>
  <si>
    <t>d/k, n/o = Don't know, no one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</si>
</sst>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eorgia%20nov%20polli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rural_all"/>
      <sheetName val="urban_all"/>
      <sheetName val="all_likely"/>
      <sheetName val="all_reg"/>
      <sheetName val="rural_likely"/>
      <sheetName val="urban_likely"/>
      <sheetName val="urban_reg"/>
      <sheetName val="rural_reg"/>
      <sheetName val="Chart1"/>
      <sheetName val="charts"/>
      <sheetName val="Tbilisi_all"/>
      <sheetName val="tbilisi_likely"/>
      <sheetName val="tbilisi_reg"/>
      <sheetName val="kakheti_all"/>
      <sheetName val="mm_all"/>
      <sheetName val="batumi_likely"/>
      <sheetName val="kutaisi_likely"/>
      <sheetName val="batumi_reg"/>
      <sheetName val="batumi_all"/>
      <sheetName val="kutaisi_reg"/>
      <sheetName val="kutaisi_all"/>
      <sheetName val="sagaredjo_likely"/>
      <sheetName val="sagaredjo_reg"/>
      <sheetName val="sagaredjo_all"/>
      <sheetName val="mm_likely"/>
      <sheetName val="mm_reg"/>
      <sheetName val="kakheti_likely"/>
      <sheetName val="kakheti_reg"/>
      <sheetName val="zugdidi_all"/>
      <sheetName val="zugdidi_likely"/>
    </sheetNames>
    <sheetDataSet>
      <sheetData sheetId="11">
        <row r="2">
          <cell r="C2">
            <v>9</v>
          </cell>
          <cell r="D2">
            <v>4</v>
          </cell>
          <cell r="E2">
            <v>6</v>
          </cell>
          <cell r="F2">
            <v>5</v>
          </cell>
          <cell r="G2">
            <v>3</v>
          </cell>
          <cell r="H2">
            <v>2</v>
          </cell>
        </row>
        <row r="3">
          <cell r="C3">
            <v>29</v>
          </cell>
          <cell r="D3">
            <v>9</v>
          </cell>
          <cell r="E3">
            <v>11</v>
          </cell>
          <cell r="F3">
            <v>16</v>
          </cell>
          <cell r="G3">
            <v>5</v>
          </cell>
          <cell r="H3">
            <v>10</v>
          </cell>
        </row>
        <row r="4">
          <cell r="C4">
            <v>0</v>
          </cell>
          <cell r="D4">
            <v>0</v>
          </cell>
          <cell r="E4">
            <v>2</v>
          </cell>
          <cell r="F4">
            <v>0</v>
          </cell>
          <cell r="G4">
            <v>2</v>
          </cell>
          <cell r="H4">
            <v>2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2</v>
          </cell>
          <cell r="G5">
            <v>0</v>
          </cell>
          <cell r="H5">
            <v>0</v>
          </cell>
        </row>
        <row r="6">
          <cell r="C6">
            <v>0</v>
          </cell>
          <cell r="D6">
            <v>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1</v>
          </cell>
          <cell r="G7">
            <v>0</v>
          </cell>
          <cell r="H7">
            <v>0</v>
          </cell>
        </row>
        <row r="8">
          <cell r="C8">
            <v>2</v>
          </cell>
          <cell r="D8">
            <v>2</v>
          </cell>
          <cell r="E8">
            <v>2</v>
          </cell>
          <cell r="F8">
            <v>2</v>
          </cell>
          <cell r="G8">
            <v>2</v>
          </cell>
          <cell r="H8">
            <v>1</v>
          </cell>
        </row>
        <row r="11">
          <cell r="C11">
            <v>9</v>
          </cell>
          <cell r="D11">
            <v>6</v>
          </cell>
          <cell r="E11">
            <v>8</v>
          </cell>
          <cell r="F11">
            <v>8</v>
          </cell>
          <cell r="G11">
            <v>3</v>
          </cell>
          <cell r="H11">
            <v>2</v>
          </cell>
        </row>
        <row r="12">
          <cell r="C12">
            <v>29</v>
          </cell>
          <cell r="D12">
            <v>8</v>
          </cell>
          <cell r="E12">
            <v>12</v>
          </cell>
          <cell r="F12">
            <v>16</v>
          </cell>
          <cell r="G12">
            <v>7</v>
          </cell>
          <cell r="H12">
            <v>12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5">
          <cell r="C15">
            <v>19</v>
          </cell>
          <cell r="D15">
            <v>13</v>
          </cell>
          <cell r="E15">
            <v>14</v>
          </cell>
          <cell r="F15">
            <v>12</v>
          </cell>
          <cell r="G15">
            <v>5</v>
          </cell>
          <cell r="H15">
            <v>6</v>
          </cell>
        </row>
        <row r="16">
          <cell r="C16">
            <v>0</v>
          </cell>
          <cell r="D16">
            <v>0</v>
          </cell>
          <cell r="E16">
            <v>2</v>
          </cell>
          <cell r="F16">
            <v>0</v>
          </cell>
          <cell r="G16">
            <v>2</v>
          </cell>
          <cell r="H16">
            <v>2</v>
          </cell>
        </row>
        <row r="17">
          <cell r="C17">
            <v>19</v>
          </cell>
          <cell r="D17">
            <v>1</v>
          </cell>
          <cell r="E17">
            <v>4</v>
          </cell>
          <cell r="F17">
            <v>12</v>
          </cell>
          <cell r="G17">
            <v>3</v>
          </cell>
          <cell r="H17">
            <v>6</v>
          </cell>
        </row>
        <row r="19">
          <cell r="C19">
            <v>9</v>
          </cell>
          <cell r="D19">
            <v>5</v>
          </cell>
          <cell r="E19">
            <v>7</v>
          </cell>
          <cell r="F19">
            <v>8</v>
          </cell>
          <cell r="G19">
            <v>6</v>
          </cell>
          <cell r="H19">
            <v>4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2</v>
          </cell>
          <cell r="G20">
            <v>0</v>
          </cell>
          <cell r="H20">
            <v>0</v>
          </cell>
        </row>
        <row r="21">
          <cell r="C21">
            <v>29</v>
          </cell>
          <cell r="D21">
            <v>9</v>
          </cell>
          <cell r="E21">
            <v>13</v>
          </cell>
          <cell r="F21">
            <v>14</v>
          </cell>
          <cell r="G21">
            <v>4</v>
          </cell>
          <cell r="H21">
            <v>10</v>
          </cell>
        </row>
      </sheetData>
      <sheetData sheetId="14">
        <row r="2">
          <cell r="C2">
            <v>3</v>
          </cell>
          <cell r="D2">
            <v>1</v>
          </cell>
          <cell r="E2">
            <v>6</v>
          </cell>
          <cell r="F2">
            <v>5</v>
          </cell>
          <cell r="G2">
            <v>2</v>
          </cell>
          <cell r="H2">
            <v>2</v>
          </cell>
        </row>
        <row r="3">
          <cell r="C3">
            <v>4</v>
          </cell>
          <cell r="D3">
            <v>4</v>
          </cell>
          <cell r="E3">
            <v>0</v>
          </cell>
          <cell r="F3">
            <v>5</v>
          </cell>
          <cell r="G3">
            <v>6</v>
          </cell>
          <cell r="H3">
            <v>6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4</v>
          </cell>
          <cell r="H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11">
          <cell r="C11">
            <v>3</v>
          </cell>
          <cell r="D11">
            <v>1</v>
          </cell>
          <cell r="E11">
            <v>6</v>
          </cell>
          <cell r="F11">
            <v>5</v>
          </cell>
          <cell r="G11">
            <v>2</v>
          </cell>
          <cell r="H11">
            <v>2</v>
          </cell>
        </row>
        <row r="12">
          <cell r="C12">
            <v>4</v>
          </cell>
          <cell r="D12">
            <v>4</v>
          </cell>
          <cell r="E12">
            <v>0</v>
          </cell>
          <cell r="F12">
            <v>5</v>
          </cell>
          <cell r="G12">
            <v>10</v>
          </cell>
          <cell r="H12">
            <v>6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5">
          <cell r="C15">
            <v>5</v>
          </cell>
          <cell r="D15">
            <v>3</v>
          </cell>
          <cell r="E15">
            <v>6</v>
          </cell>
          <cell r="F15">
            <v>7</v>
          </cell>
          <cell r="G15">
            <v>4</v>
          </cell>
          <cell r="H15">
            <v>5</v>
          </cell>
        </row>
        <row r="16">
          <cell r="C16">
            <v>2</v>
          </cell>
          <cell r="D16">
            <v>2</v>
          </cell>
          <cell r="E16">
            <v>0</v>
          </cell>
          <cell r="F16">
            <v>3</v>
          </cell>
          <cell r="G16">
            <v>7</v>
          </cell>
          <cell r="H16">
            <v>2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1</v>
          </cell>
          <cell r="H17">
            <v>1</v>
          </cell>
        </row>
        <row r="19">
          <cell r="C19">
            <v>5</v>
          </cell>
          <cell r="D19">
            <v>3</v>
          </cell>
          <cell r="E19">
            <v>6</v>
          </cell>
          <cell r="F19">
            <v>6</v>
          </cell>
          <cell r="G19">
            <v>4</v>
          </cell>
          <cell r="H19">
            <v>4</v>
          </cell>
        </row>
        <row r="20">
          <cell r="C20">
            <v>2</v>
          </cell>
          <cell r="D20">
            <v>2</v>
          </cell>
          <cell r="E20">
            <v>0</v>
          </cell>
          <cell r="F20">
            <v>4</v>
          </cell>
          <cell r="G20">
            <v>7</v>
          </cell>
          <cell r="H20">
            <v>3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</sheetData>
      <sheetData sheetId="15">
        <row r="2">
          <cell r="C2">
            <v>9</v>
          </cell>
          <cell r="D2">
            <v>5</v>
          </cell>
          <cell r="E2">
            <v>4</v>
          </cell>
          <cell r="F2">
            <v>4</v>
          </cell>
          <cell r="G2">
            <v>3</v>
          </cell>
          <cell r="H2">
            <v>2</v>
          </cell>
        </row>
        <row r="3">
          <cell r="C3">
            <v>4</v>
          </cell>
          <cell r="D3">
            <v>8</v>
          </cell>
          <cell r="E3">
            <v>5</v>
          </cell>
          <cell r="F3">
            <v>6</v>
          </cell>
          <cell r="G3">
            <v>4</v>
          </cell>
          <cell r="H3">
            <v>3</v>
          </cell>
        </row>
        <row r="4">
          <cell r="C4">
            <v>1</v>
          </cell>
          <cell r="D4">
            <v>0</v>
          </cell>
          <cell r="E4">
            <v>1</v>
          </cell>
          <cell r="F4">
            <v>2</v>
          </cell>
          <cell r="G4">
            <v>3</v>
          </cell>
          <cell r="H4">
            <v>0</v>
          </cell>
        </row>
        <row r="5">
          <cell r="C5">
            <v>1</v>
          </cell>
          <cell r="D5">
            <v>2</v>
          </cell>
          <cell r="E5">
            <v>0</v>
          </cell>
          <cell r="F5">
            <v>2</v>
          </cell>
          <cell r="G5">
            <v>0</v>
          </cell>
          <cell r="H5">
            <v>1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1</v>
          </cell>
          <cell r="H6">
            <v>2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C8">
            <v>2</v>
          </cell>
          <cell r="D8">
            <v>0</v>
          </cell>
          <cell r="E8">
            <v>3</v>
          </cell>
          <cell r="F8">
            <v>2</v>
          </cell>
          <cell r="G8">
            <v>0</v>
          </cell>
          <cell r="H8">
            <v>3</v>
          </cell>
        </row>
        <row r="11">
          <cell r="C11">
            <v>9</v>
          </cell>
          <cell r="D11">
            <v>5</v>
          </cell>
          <cell r="E11">
            <v>4</v>
          </cell>
          <cell r="F11">
            <v>6</v>
          </cell>
          <cell r="G11">
            <v>3</v>
          </cell>
          <cell r="H11">
            <v>4</v>
          </cell>
        </row>
        <row r="12">
          <cell r="C12">
            <v>5</v>
          </cell>
          <cell r="D12">
            <v>9</v>
          </cell>
          <cell r="E12">
            <v>5</v>
          </cell>
          <cell r="F12">
            <v>6</v>
          </cell>
          <cell r="G12">
            <v>5</v>
          </cell>
          <cell r="H12">
            <v>3</v>
          </cell>
        </row>
        <row r="13">
          <cell r="C13">
            <v>3</v>
          </cell>
          <cell r="D13">
            <v>1</v>
          </cell>
          <cell r="E13">
            <v>4</v>
          </cell>
          <cell r="F13">
            <v>4</v>
          </cell>
          <cell r="G13">
            <v>3</v>
          </cell>
          <cell r="H13">
            <v>4</v>
          </cell>
        </row>
        <row r="15">
          <cell r="C15">
            <v>10</v>
          </cell>
          <cell r="D15">
            <v>9</v>
          </cell>
          <cell r="E15">
            <v>8</v>
          </cell>
          <cell r="F15">
            <v>7</v>
          </cell>
          <cell r="G15">
            <v>5</v>
          </cell>
          <cell r="H15">
            <v>5</v>
          </cell>
        </row>
        <row r="16">
          <cell r="C16">
            <v>2</v>
          </cell>
          <cell r="D16">
            <v>1</v>
          </cell>
          <cell r="E16">
            <v>1</v>
          </cell>
          <cell r="F16">
            <v>2</v>
          </cell>
          <cell r="G16">
            <v>4</v>
          </cell>
          <cell r="H16">
            <v>3</v>
          </cell>
        </row>
        <row r="17">
          <cell r="C17">
            <v>5</v>
          </cell>
          <cell r="D17">
            <v>5</v>
          </cell>
          <cell r="E17">
            <v>4</v>
          </cell>
          <cell r="F17">
            <v>7</v>
          </cell>
          <cell r="G17">
            <v>2</v>
          </cell>
          <cell r="H17">
            <v>3</v>
          </cell>
        </row>
        <row r="19">
          <cell r="C19">
            <v>9</v>
          </cell>
          <cell r="D19">
            <v>11</v>
          </cell>
          <cell r="E19">
            <v>8</v>
          </cell>
          <cell r="F19">
            <v>7</v>
          </cell>
          <cell r="G19">
            <v>7</v>
          </cell>
          <cell r="H19">
            <v>5</v>
          </cell>
        </row>
        <row r="20">
          <cell r="C20">
            <v>2</v>
          </cell>
          <cell r="D20">
            <v>4</v>
          </cell>
          <cell r="E20">
            <v>0</v>
          </cell>
          <cell r="F20">
            <v>2</v>
          </cell>
          <cell r="G20">
            <v>0</v>
          </cell>
          <cell r="H20">
            <v>1</v>
          </cell>
        </row>
        <row r="21">
          <cell r="C21">
            <v>6</v>
          </cell>
          <cell r="D21">
            <v>0</v>
          </cell>
          <cell r="E21">
            <v>5</v>
          </cell>
          <cell r="F21">
            <v>7</v>
          </cell>
          <cell r="G21">
            <v>4</v>
          </cell>
          <cell r="H21">
            <v>5</v>
          </cell>
        </row>
      </sheetData>
      <sheetData sheetId="19">
        <row r="2">
          <cell r="C2">
            <v>6</v>
          </cell>
          <cell r="D2">
            <v>1</v>
          </cell>
          <cell r="E2">
            <v>5</v>
          </cell>
          <cell r="F2">
            <v>7</v>
          </cell>
          <cell r="G2">
            <v>2</v>
          </cell>
          <cell r="H2">
            <v>1</v>
          </cell>
        </row>
        <row r="3">
          <cell r="C3">
            <v>1</v>
          </cell>
          <cell r="D3">
            <v>2</v>
          </cell>
          <cell r="E3">
            <v>1</v>
          </cell>
          <cell r="F3">
            <v>1</v>
          </cell>
          <cell r="G3">
            <v>0</v>
          </cell>
          <cell r="H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C5">
            <v>0</v>
          </cell>
          <cell r="D5">
            <v>0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C8">
            <v>0</v>
          </cell>
          <cell r="D8">
            <v>0</v>
          </cell>
          <cell r="E8">
            <v>1</v>
          </cell>
          <cell r="F8">
            <v>1</v>
          </cell>
          <cell r="G8">
            <v>1</v>
          </cell>
          <cell r="H8">
            <v>0</v>
          </cell>
        </row>
        <row r="11">
          <cell r="C11">
            <v>9</v>
          </cell>
          <cell r="D11">
            <v>3</v>
          </cell>
          <cell r="E11">
            <v>6</v>
          </cell>
          <cell r="F11">
            <v>6</v>
          </cell>
          <cell r="G11">
            <v>3</v>
          </cell>
          <cell r="H11">
            <v>1</v>
          </cell>
        </row>
        <row r="12">
          <cell r="C12">
            <v>2</v>
          </cell>
          <cell r="D12">
            <v>2</v>
          </cell>
          <cell r="E12">
            <v>0</v>
          </cell>
          <cell r="F12">
            <v>2</v>
          </cell>
          <cell r="G12">
            <v>0</v>
          </cell>
          <cell r="H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5">
          <cell r="C15">
            <v>7</v>
          </cell>
          <cell r="D15">
            <v>3</v>
          </cell>
          <cell r="E15">
            <v>5</v>
          </cell>
          <cell r="F15">
            <v>7</v>
          </cell>
          <cell r="G15">
            <v>2</v>
          </cell>
          <cell r="H15">
            <v>1</v>
          </cell>
        </row>
        <row r="16">
          <cell r="C16">
            <v>0</v>
          </cell>
          <cell r="D16">
            <v>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0</v>
          </cell>
        </row>
        <row r="19">
          <cell r="C19">
            <v>6</v>
          </cell>
          <cell r="D19">
            <v>3</v>
          </cell>
          <cell r="E19">
            <v>5</v>
          </cell>
          <cell r="F19">
            <v>3</v>
          </cell>
          <cell r="G19">
            <v>2</v>
          </cell>
          <cell r="H19">
            <v>1</v>
          </cell>
        </row>
        <row r="20">
          <cell r="C20">
            <v>1</v>
          </cell>
          <cell r="D20">
            <v>1</v>
          </cell>
          <cell r="E20">
            <v>1</v>
          </cell>
          <cell r="F20">
            <v>1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</row>
      </sheetData>
      <sheetData sheetId="21">
        <row r="2">
          <cell r="C2">
            <v>4</v>
          </cell>
          <cell r="D2">
            <v>3</v>
          </cell>
          <cell r="E2">
            <v>1</v>
          </cell>
          <cell r="F2">
            <v>3</v>
          </cell>
          <cell r="G2">
            <v>2</v>
          </cell>
          <cell r="H2">
            <v>3</v>
          </cell>
        </row>
        <row r="3">
          <cell r="C3">
            <v>2</v>
          </cell>
          <cell r="D3">
            <v>4</v>
          </cell>
          <cell r="E3">
            <v>3</v>
          </cell>
          <cell r="F3">
            <v>4</v>
          </cell>
          <cell r="G3">
            <v>4</v>
          </cell>
          <cell r="H3">
            <v>3</v>
          </cell>
        </row>
        <row r="4">
          <cell r="C4">
            <v>0</v>
          </cell>
          <cell r="D4">
            <v>0</v>
          </cell>
          <cell r="E4">
            <v>1</v>
          </cell>
          <cell r="F4">
            <v>2</v>
          </cell>
          <cell r="G4">
            <v>0</v>
          </cell>
          <cell r="H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C6">
            <v>1</v>
          </cell>
          <cell r="D6">
            <v>2</v>
          </cell>
          <cell r="E6">
            <v>2</v>
          </cell>
          <cell r="F6">
            <v>2</v>
          </cell>
          <cell r="G6">
            <v>0</v>
          </cell>
          <cell r="H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C8">
            <v>2</v>
          </cell>
          <cell r="D8">
            <v>0</v>
          </cell>
          <cell r="E8">
            <v>0</v>
          </cell>
          <cell r="F8">
            <v>1</v>
          </cell>
          <cell r="G8">
            <v>3</v>
          </cell>
          <cell r="H8">
            <v>0</v>
          </cell>
        </row>
        <row r="11">
          <cell r="C11">
            <v>4</v>
          </cell>
          <cell r="D11">
            <v>3</v>
          </cell>
          <cell r="E11">
            <v>2</v>
          </cell>
          <cell r="F11">
            <v>3</v>
          </cell>
          <cell r="G11">
            <v>2</v>
          </cell>
          <cell r="H11">
            <v>3</v>
          </cell>
        </row>
        <row r="12">
          <cell r="C12">
            <v>2</v>
          </cell>
          <cell r="D12">
            <v>5</v>
          </cell>
          <cell r="E12">
            <v>3</v>
          </cell>
          <cell r="F12">
            <v>6</v>
          </cell>
          <cell r="G12">
            <v>4</v>
          </cell>
          <cell r="H12">
            <v>3</v>
          </cell>
        </row>
        <row r="13">
          <cell r="C13">
            <v>3</v>
          </cell>
          <cell r="D13">
            <v>1</v>
          </cell>
          <cell r="E13">
            <v>2</v>
          </cell>
          <cell r="F13">
            <v>3</v>
          </cell>
          <cell r="G13">
            <v>3</v>
          </cell>
          <cell r="H13">
            <v>0</v>
          </cell>
        </row>
        <row r="15">
          <cell r="C15">
            <v>4</v>
          </cell>
          <cell r="D15">
            <v>3</v>
          </cell>
          <cell r="E15">
            <v>2</v>
          </cell>
          <cell r="F15">
            <v>3</v>
          </cell>
          <cell r="G15">
            <v>2</v>
          </cell>
          <cell r="H15">
            <v>3</v>
          </cell>
        </row>
        <row r="16">
          <cell r="C16">
            <v>0</v>
          </cell>
          <cell r="D16">
            <v>2</v>
          </cell>
          <cell r="E16">
            <v>2</v>
          </cell>
          <cell r="F16">
            <v>2</v>
          </cell>
          <cell r="G16">
            <v>1</v>
          </cell>
          <cell r="H16">
            <v>0</v>
          </cell>
        </row>
        <row r="17">
          <cell r="C17">
            <v>5</v>
          </cell>
          <cell r="D17">
            <v>4</v>
          </cell>
          <cell r="E17">
            <v>3</v>
          </cell>
          <cell r="F17">
            <v>7</v>
          </cell>
          <cell r="G17">
            <v>6</v>
          </cell>
          <cell r="H17">
            <v>3</v>
          </cell>
        </row>
        <row r="19">
          <cell r="C19">
            <v>4</v>
          </cell>
          <cell r="D19">
            <v>3</v>
          </cell>
          <cell r="E19">
            <v>2</v>
          </cell>
          <cell r="F19">
            <v>5</v>
          </cell>
          <cell r="G19">
            <v>2</v>
          </cell>
          <cell r="H19">
            <v>3</v>
          </cell>
        </row>
        <row r="20">
          <cell r="C20">
            <v>1</v>
          </cell>
          <cell r="D20">
            <v>0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4</v>
          </cell>
          <cell r="D21">
            <v>6</v>
          </cell>
          <cell r="E21">
            <v>4</v>
          </cell>
          <cell r="F21">
            <v>7</v>
          </cell>
          <cell r="G21">
            <v>7</v>
          </cell>
          <cell r="H21">
            <v>3</v>
          </cell>
        </row>
      </sheetData>
      <sheetData sheetId="24">
        <row r="2">
          <cell r="C2">
            <v>2</v>
          </cell>
          <cell r="D2">
            <v>3</v>
          </cell>
          <cell r="E2">
            <v>1</v>
          </cell>
          <cell r="F2">
            <v>8</v>
          </cell>
          <cell r="G2">
            <v>2</v>
          </cell>
          <cell r="H2">
            <v>3</v>
          </cell>
        </row>
        <row r="3">
          <cell r="C3">
            <v>2</v>
          </cell>
          <cell r="D3">
            <v>1</v>
          </cell>
          <cell r="E3">
            <v>1</v>
          </cell>
          <cell r="F3">
            <v>5</v>
          </cell>
          <cell r="G3">
            <v>1</v>
          </cell>
          <cell r="H3">
            <v>2</v>
          </cell>
        </row>
        <row r="4">
          <cell r="C4">
            <v>0</v>
          </cell>
          <cell r="D4">
            <v>1</v>
          </cell>
          <cell r="E4">
            <v>0</v>
          </cell>
          <cell r="F4">
            <v>5</v>
          </cell>
          <cell r="G4">
            <v>0</v>
          </cell>
          <cell r="H4">
            <v>1</v>
          </cell>
        </row>
        <row r="5">
          <cell r="C5">
            <v>0</v>
          </cell>
          <cell r="D5">
            <v>1</v>
          </cell>
          <cell r="E5">
            <v>2</v>
          </cell>
          <cell r="F5">
            <v>0</v>
          </cell>
          <cell r="G5">
            <v>0</v>
          </cell>
          <cell r="H5">
            <v>2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C8">
            <v>2</v>
          </cell>
          <cell r="D8">
            <v>4</v>
          </cell>
          <cell r="E8">
            <v>0</v>
          </cell>
          <cell r="F8">
            <v>4</v>
          </cell>
          <cell r="G8">
            <v>0</v>
          </cell>
          <cell r="H8">
            <v>1</v>
          </cell>
        </row>
        <row r="11">
          <cell r="C11">
            <v>2</v>
          </cell>
          <cell r="D11">
            <v>3</v>
          </cell>
          <cell r="E11">
            <v>1</v>
          </cell>
          <cell r="F11">
            <v>8</v>
          </cell>
          <cell r="G11">
            <v>2</v>
          </cell>
          <cell r="H11">
            <v>3</v>
          </cell>
        </row>
        <row r="12">
          <cell r="C12">
            <v>2</v>
          </cell>
          <cell r="D12">
            <v>1</v>
          </cell>
          <cell r="E12">
            <v>2</v>
          </cell>
          <cell r="F12">
            <v>5</v>
          </cell>
          <cell r="G12">
            <v>1</v>
          </cell>
          <cell r="H12">
            <v>2</v>
          </cell>
        </row>
        <row r="13">
          <cell r="C13">
            <v>2</v>
          </cell>
          <cell r="D13">
            <v>1</v>
          </cell>
          <cell r="E13">
            <v>1</v>
          </cell>
          <cell r="F13">
            <v>6</v>
          </cell>
          <cell r="G13">
            <v>0</v>
          </cell>
          <cell r="H13">
            <v>2</v>
          </cell>
        </row>
        <row r="15">
          <cell r="C15">
            <v>2</v>
          </cell>
          <cell r="D15">
            <v>4</v>
          </cell>
          <cell r="E15">
            <v>1</v>
          </cell>
          <cell r="F15">
            <v>8</v>
          </cell>
          <cell r="G15">
            <v>2</v>
          </cell>
          <cell r="H15">
            <v>3</v>
          </cell>
        </row>
        <row r="16">
          <cell r="C16">
            <v>0</v>
          </cell>
          <cell r="D16">
            <v>1</v>
          </cell>
          <cell r="E16">
            <v>1</v>
          </cell>
          <cell r="F16">
            <v>5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9">
          <cell r="C19">
            <v>2</v>
          </cell>
          <cell r="D19">
            <v>3</v>
          </cell>
          <cell r="E19">
            <v>1</v>
          </cell>
          <cell r="F19">
            <v>8</v>
          </cell>
          <cell r="G19">
            <v>2</v>
          </cell>
          <cell r="H19">
            <v>3</v>
          </cell>
        </row>
        <row r="20">
          <cell r="C20">
            <v>1</v>
          </cell>
          <cell r="D20">
            <v>2</v>
          </cell>
          <cell r="E20">
            <v>2</v>
          </cell>
          <cell r="F20">
            <v>4</v>
          </cell>
          <cell r="G20">
            <v>0</v>
          </cell>
          <cell r="H20">
            <v>2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</sheetData>
      <sheetData sheetId="29">
        <row r="2">
          <cell r="C2">
            <v>0</v>
          </cell>
          <cell r="D2">
            <v>3</v>
          </cell>
          <cell r="E2">
            <v>1</v>
          </cell>
          <cell r="F2">
            <v>4</v>
          </cell>
          <cell r="G2">
            <v>1</v>
          </cell>
          <cell r="H2">
            <v>1</v>
          </cell>
        </row>
        <row r="3">
          <cell r="C3">
            <v>0</v>
          </cell>
          <cell r="D3">
            <v>1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C8">
            <v>0</v>
          </cell>
          <cell r="D8">
            <v>3</v>
          </cell>
          <cell r="E8">
            <v>1</v>
          </cell>
          <cell r="F8">
            <v>0</v>
          </cell>
          <cell r="G8">
            <v>0</v>
          </cell>
          <cell r="H8">
            <v>3</v>
          </cell>
        </row>
        <row r="11">
          <cell r="C11">
            <v>0</v>
          </cell>
          <cell r="D11">
            <v>3</v>
          </cell>
          <cell r="E11">
            <v>1</v>
          </cell>
          <cell r="F11">
            <v>4</v>
          </cell>
          <cell r="G11">
            <v>1</v>
          </cell>
          <cell r="H11">
            <v>1</v>
          </cell>
        </row>
        <row r="12">
          <cell r="C12">
            <v>0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5">
          <cell r="C15">
            <v>0</v>
          </cell>
          <cell r="D15">
            <v>3</v>
          </cell>
          <cell r="E15">
            <v>1</v>
          </cell>
          <cell r="F15">
            <v>4</v>
          </cell>
          <cell r="G15">
            <v>1</v>
          </cell>
          <cell r="H15">
            <v>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9">
          <cell r="C19">
            <v>0</v>
          </cell>
          <cell r="D19">
            <v>3</v>
          </cell>
          <cell r="E19">
            <v>1</v>
          </cell>
          <cell r="F19">
            <v>4</v>
          </cell>
          <cell r="G19">
            <v>1</v>
          </cell>
          <cell r="H19">
            <v>1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I28" sqref="I28"/>
    </sheetView>
  </sheetViews>
  <sheetFormatPr defaultColWidth="9.140625" defaultRowHeight="15"/>
  <cols>
    <col min="1" max="1" width="21.00390625" style="0" customWidth="1"/>
    <col min="9" max="9" width="19.7109375" style="0" customWidth="1"/>
    <col min="10" max="10" width="24.57421875" style="0" customWidth="1"/>
    <col min="11" max="11" width="16.8515625" style="0" customWidth="1"/>
    <col min="12" max="12" width="15.421875" style="0" customWidth="1"/>
  </cols>
  <sheetData>
    <row r="1" spans="3:12" ht="1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J1" t="s">
        <v>6</v>
      </c>
      <c r="K1" t="s">
        <v>7</v>
      </c>
      <c r="L1" t="s">
        <v>8</v>
      </c>
    </row>
    <row r="2" spans="1:12" ht="15">
      <c r="A2" t="s">
        <v>9</v>
      </c>
      <c r="B2" t="s">
        <v>10</v>
      </c>
      <c r="C2">
        <f>SUM('[1]Tbilisi_all'!C2,'[1]kakheti_all'!C2,'[1]mm_all'!C2,'[1]batumi_all'!C2,'[1]kutaisi_all'!C2,'[1]sagaredjo_all'!C2,'[1]zugdidi_all'!C2)</f>
        <v>33</v>
      </c>
      <c r="D2">
        <f>SUM('[1]Tbilisi_all'!D2,'[1]kakheti_all'!D2,'[1]mm_all'!D2,'[1]batumi_all'!D2,'[1]kutaisi_all'!D2,'[1]sagaredjo_all'!D2,'[1]zugdidi_all'!D2)</f>
        <v>20</v>
      </c>
      <c r="E2">
        <f>SUM('[1]Tbilisi_all'!E2,'[1]kakheti_all'!E2,'[1]mm_all'!E2,'[1]batumi_all'!E2,'[1]kutaisi_all'!E2,'[1]sagaredjo_all'!E2,'[1]zugdidi_all'!E2)</f>
        <v>24</v>
      </c>
      <c r="F2">
        <f>SUM('[1]Tbilisi_all'!F2,'[1]kakheti_all'!F2,'[1]mm_all'!F2,'[1]batumi_all'!F2,'[1]kutaisi_all'!F2,'[1]sagaredjo_all'!F2,'[1]zugdidi_all'!F2)</f>
        <v>36</v>
      </c>
      <c r="G2">
        <f>SUM('[1]Tbilisi_all'!G2,'[1]kakheti_all'!G2,'[1]mm_all'!G2,'[1]batumi_all'!G2,'[1]kutaisi_all'!G2,'[1]sagaredjo_all'!G2,'[1]zugdidi_all'!G2)</f>
        <v>15</v>
      </c>
      <c r="H2">
        <f>SUM('[1]Tbilisi_all'!H2,'[1]kakheti_all'!H2,'[1]mm_all'!H2,'[1]batumi_all'!H2,'[1]kutaisi_all'!H2,'[1]sagaredjo_all'!H2,'[1]zugdidi_all'!H2)</f>
        <v>14</v>
      </c>
      <c r="J2">
        <f aca="true" t="shared" si="0" ref="J2:J7">SUM(C2:H2)</f>
        <v>142</v>
      </c>
      <c r="K2" s="1">
        <f>J2/SUM(J2:J8)</f>
        <v>0.3405275779376499</v>
      </c>
      <c r="L2" s="1"/>
    </row>
    <row r="3" spans="2:12" ht="15">
      <c r="B3" t="s">
        <v>11</v>
      </c>
      <c r="C3">
        <f>SUM('[1]Tbilisi_all'!C3,'[1]kakheti_all'!C3,'[1]mm_all'!C3,'[1]batumi_all'!C3,'[1]kutaisi_all'!C3,'[1]sagaredjo_all'!C3,'[1]zugdidi_all'!C3)</f>
        <v>42</v>
      </c>
      <c r="D3">
        <f>SUM('[1]Tbilisi_all'!D3,'[1]kakheti_all'!D3,'[1]mm_all'!D3,'[1]batumi_all'!D3,'[1]kutaisi_all'!D3,'[1]sagaredjo_all'!D3,'[1]zugdidi_all'!D3)</f>
        <v>29</v>
      </c>
      <c r="E3">
        <f>SUM('[1]Tbilisi_all'!E3,'[1]kakheti_all'!E3,'[1]mm_all'!E3,'[1]batumi_all'!E3,'[1]kutaisi_all'!E3,'[1]sagaredjo_all'!E3,'[1]zugdidi_all'!E3)</f>
        <v>21</v>
      </c>
      <c r="F3">
        <f>SUM('[1]Tbilisi_all'!F3,'[1]kakheti_all'!F3,'[1]mm_all'!F3,'[1]batumi_all'!F3,'[1]kutaisi_all'!F3,'[1]sagaredjo_all'!F3,'[1]zugdidi_all'!F3)</f>
        <v>37</v>
      </c>
      <c r="G3">
        <f>SUM('[1]Tbilisi_all'!G3,'[1]kakheti_all'!G3,'[1]mm_all'!G3,'[1]batumi_all'!G3,'[1]kutaisi_all'!G3,'[1]sagaredjo_all'!G3,'[1]zugdidi_all'!G3)</f>
        <v>20</v>
      </c>
      <c r="H3">
        <f>SUM('[1]Tbilisi_all'!H3,'[1]kakheti_all'!H3,'[1]mm_all'!H3,'[1]batumi_all'!H3,'[1]kutaisi_all'!H3,'[1]sagaredjo_all'!H3,'[1]zugdidi_all'!H3)</f>
        <v>24</v>
      </c>
      <c r="J3">
        <f t="shared" si="0"/>
        <v>173</v>
      </c>
      <c r="K3" s="1">
        <f>J3/SUM(J2:J8)</f>
        <v>0.4148681055155875</v>
      </c>
      <c r="L3" s="1"/>
    </row>
    <row r="4" spans="2:12" ht="15">
      <c r="B4" t="s">
        <v>12</v>
      </c>
      <c r="C4">
        <f>SUM('[1]Tbilisi_all'!C4,'[1]kakheti_all'!C4,'[1]mm_all'!C4,'[1]batumi_all'!C4,'[1]kutaisi_all'!C4,'[1]sagaredjo_all'!C4,'[1]zugdidi_all'!C4)</f>
        <v>1</v>
      </c>
      <c r="D4">
        <f>SUM('[1]Tbilisi_all'!D4,'[1]kakheti_all'!D4,'[1]mm_all'!D4,'[1]batumi_all'!D4,'[1]kutaisi_all'!D4,'[1]sagaredjo_all'!D4,'[1]zugdidi_all'!D4)</f>
        <v>1</v>
      </c>
      <c r="E4">
        <f>SUM('[1]Tbilisi_all'!E4,'[1]kakheti_all'!E4,'[1]mm_all'!E4,'[1]batumi_all'!E4,'[1]kutaisi_all'!E4,'[1]sagaredjo_all'!E4,'[1]zugdidi_all'!E4)</f>
        <v>4</v>
      </c>
      <c r="F4">
        <f>SUM('[1]Tbilisi_all'!F4,'[1]kakheti_all'!F4,'[1]mm_all'!F4,'[1]batumi_all'!F4,'[1]kutaisi_all'!F4,'[1]sagaredjo_all'!F4,'[1]zugdidi_all'!F4)</f>
        <v>9</v>
      </c>
      <c r="G4">
        <f>SUM('[1]Tbilisi_all'!G4,'[1]kakheti_all'!G4,'[1]mm_all'!G4,'[1]batumi_all'!G4,'[1]kutaisi_all'!G4,'[1]sagaredjo_all'!G4,'[1]zugdidi_all'!G4)</f>
        <v>9</v>
      </c>
      <c r="H4">
        <f>SUM('[1]Tbilisi_all'!H4,'[1]kakheti_all'!H4,'[1]mm_all'!H4,'[1]batumi_all'!H4,'[1]kutaisi_all'!H4,'[1]sagaredjo_all'!H4,'[1]zugdidi_all'!H4)</f>
        <v>3</v>
      </c>
      <c r="J4">
        <f t="shared" si="0"/>
        <v>27</v>
      </c>
      <c r="K4" s="1">
        <f>J4/SUM(J2:J8)</f>
        <v>0.06474820143884892</v>
      </c>
      <c r="L4" s="1"/>
    </row>
    <row r="5" spans="2:12" ht="15">
      <c r="B5" t="s">
        <v>13</v>
      </c>
      <c r="C5">
        <f>SUM('[1]Tbilisi_all'!C5,'[1]kakheti_all'!C5,'[1]mm_all'!C5,'[1]batumi_all'!C5,'[1]kutaisi_all'!C5,'[1]sagaredjo_all'!C5,'[1]zugdidi_all'!C5)</f>
        <v>1</v>
      </c>
      <c r="D5">
        <f>SUM('[1]Tbilisi_all'!D5,'[1]kakheti_all'!D5,'[1]mm_all'!D5,'[1]batumi_all'!D5,'[1]kutaisi_all'!D5,'[1]sagaredjo_all'!D5,'[1]zugdidi_all'!D5)</f>
        <v>3</v>
      </c>
      <c r="E5">
        <f>SUM('[1]Tbilisi_all'!E5,'[1]kakheti_all'!E5,'[1]mm_all'!E5,'[1]batumi_all'!E5,'[1]kutaisi_all'!E5,'[1]sagaredjo_all'!E5,'[1]zugdidi_all'!E5)</f>
        <v>3</v>
      </c>
      <c r="F5">
        <f>SUM('[1]Tbilisi_all'!F5,'[1]kakheti_all'!F5,'[1]mm_all'!F5,'[1]batumi_all'!F5,'[1]kutaisi_all'!F5,'[1]sagaredjo_all'!F5,'[1]zugdidi_all'!F5)</f>
        <v>4</v>
      </c>
      <c r="G5">
        <f>SUM('[1]Tbilisi_all'!G5,'[1]kakheti_all'!G5,'[1]mm_all'!G5,'[1]batumi_all'!G5,'[1]kutaisi_all'!G5,'[1]sagaredjo_all'!G5,'[1]zugdidi_all'!G5)</f>
        <v>0</v>
      </c>
      <c r="H5">
        <f>SUM('[1]Tbilisi_all'!H5,'[1]kakheti_all'!H5,'[1]mm_all'!H5,'[1]batumi_all'!H5,'[1]kutaisi_all'!H5,'[1]sagaredjo_all'!H5,'[1]zugdidi_all'!H5)</f>
        <v>3</v>
      </c>
      <c r="J5">
        <f t="shared" si="0"/>
        <v>14</v>
      </c>
      <c r="K5" s="1">
        <f>J5/SUM(J2:J8)</f>
        <v>0.03357314148681055</v>
      </c>
      <c r="L5" s="1"/>
    </row>
    <row r="6" spans="2:12" ht="15">
      <c r="B6" t="s">
        <v>14</v>
      </c>
      <c r="C6">
        <f>SUM('[1]Tbilisi_all'!C6,'[1]kakheti_all'!C6,'[1]mm_all'!C6,'[1]batumi_all'!C6,'[1]kutaisi_all'!C6,'[1]sagaredjo_all'!C6,'[1]zugdidi_all'!C6)</f>
        <v>1</v>
      </c>
      <c r="D6">
        <f>SUM('[1]Tbilisi_all'!D6,'[1]kakheti_all'!D6,'[1]mm_all'!D6,'[1]batumi_all'!D6,'[1]kutaisi_all'!D6,'[1]sagaredjo_all'!D6,'[1]zugdidi_all'!D6)</f>
        <v>3</v>
      </c>
      <c r="E6">
        <f>SUM('[1]Tbilisi_all'!E6,'[1]kakheti_all'!E6,'[1]mm_all'!E6,'[1]batumi_all'!E6,'[1]kutaisi_all'!E6,'[1]sagaredjo_all'!E6,'[1]zugdidi_all'!E6)</f>
        <v>3</v>
      </c>
      <c r="F6">
        <f>SUM('[1]Tbilisi_all'!F6,'[1]kakheti_all'!F6,'[1]mm_all'!F6,'[1]batumi_all'!F6,'[1]kutaisi_all'!F6,'[1]sagaredjo_all'!F6,'[1]zugdidi_all'!F6)</f>
        <v>2</v>
      </c>
      <c r="G6">
        <f>SUM('[1]Tbilisi_all'!G6,'[1]kakheti_all'!G6,'[1]mm_all'!G6,'[1]batumi_all'!G6,'[1]kutaisi_all'!G6,'[1]sagaredjo_all'!G6,'[1]zugdidi_all'!G6)</f>
        <v>1</v>
      </c>
      <c r="H6">
        <f>SUM('[1]Tbilisi_all'!H6,'[1]kakheti_all'!H6,'[1]mm_all'!H6,'[1]batumi_all'!H6,'[1]kutaisi_all'!H6,'[1]sagaredjo_all'!H6,'[1]zugdidi_all'!H6)</f>
        <v>2</v>
      </c>
      <c r="J6">
        <f t="shared" si="0"/>
        <v>12</v>
      </c>
      <c r="K6" s="1">
        <f>J6/SUM(J2:J8)</f>
        <v>0.02877697841726619</v>
      </c>
      <c r="L6" s="1"/>
    </row>
    <row r="7" spans="2:12" ht="15">
      <c r="B7" t="s">
        <v>15</v>
      </c>
      <c r="C7">
        <f>SUM('[1]Tbilisi_all'!C7,'[1]kakheti_all'!C7,'[1]mm_all'!C7,'[1]batumi_all'!C7,'[1]kutaisi_all'!C7,'[1]sagaredjo_all'!C7,'[1]zugdidi_all'!C7)</f>
        <v>0</v>
      </c>
      <c r="D7">
        <f>SUM('[1]Tbilisi_all'!D7,'[1]kakheti_all'!D7,'[1]mm_all'!D7,'[1]batumi_all'!D7,'[1]kutaisi_all'!D7,'[1]sagaredjo_all'!D7,'[1]zugdidi_all'!D7)</f>
        <v>0</v>
      </c>
      <c r="E7">
        <f>SUM('[1]Tbilisi_all'!E7,'[1]kakheti_all'!E7,'[1]mm_all'!E7,'[1]batumi_all'!E7,'[1]kutaisi_all'!E7,'[1]sagaredjo_all'!E7,'[1]zugdidi_all'!E7)</f>
        <v>0</v>
      </c>
      <c r="F7">
        <f>SUM('[1]Tbilisi_all'!F7,'[1]kakheti_all'!F7,'[1]mm_all'!F7,'[1]batumi_all'!F7,'[1]kutaisi_all'!F7,'[1]sagaredjo_all'!F7,'[1]zugdidi_all'!F7)</f>
        <v>1</v>
      </c>
      <c r="G7">
        <f>SUM('[1]Tbilisi_all'!G7,'[1]kakheti_all'!G7,'[1]mm_all'!G7,'[1]batumi_all'!G7,'[1]kutaisi_all'!G7,'[1]sagaredjo_all'!G7,'[1]zugdidi_all'!G7)</f>
        <v>0</v>
      </c>
      <c r="H7">
        <f>SUM('[1]Tbilisi_all'!H7,'[1]kakheti_all'!H7,'[1]mm_all'!H7,'[1]batumi_all'!H7,'[1]kutaisi_all'!H7,'[1]sagaredjo_all'!H7,'[1]zugdidi_all'!H7)</f>
        <v>0</v>
      </c>
      <c r="J7">
        <f t="shared" si="0"/>
        <v>1</v>
      </c>
      <c r="K7" s="1">
        <f>J7/SUM(J2:J8)</f>
        <v>0.002398081534772182</v>
      </c>
      <c r="L7" s="1"/>
    </row>
    <row r="8" spans="2:13" ht="15">
      <c r="B8" t="s">
        <v>16</v>
      </c>
      <c r="C8">
        <f>SUM('[1]Tbilisi_all'!C8,'[1]kakheti_all'!C8,'[1]mm_all'!C8,'[1]batumi_all'!C8,'[1]kutaisi_all'!C8,'[1]sagaredjo_all'!C8,'[1]zugdidi_all'!C8)</f>
        <v>8</v>
      </c>
      <c r="D8">
        <f>SUM('[1]Tbilisi_all'!D8,'[1]kakheti_all'!D8,'[1]mm_all'!D8,'[1]batumi_all'!D8,'[1]kutaisi_all'!D8,'[1]sagaredjo_all'!D8,'[1]zugdidi_all'!D8)</f>
        <v>9</v>
      </c>
      <c r="E8">
        <f>SUM('[1]Tbilisi_all'!E8,'[1]kakheti_all'!E8,'[1]mm_all'!E8,'[1]batumi_all'!E8,'[1]kutaisi_all'!E8,'[1]sagaredjo_all'!E8,'[1]zugdidi_all'!E8)</f>
        <v>7</v>
      </c>
      <c r="F8">
        <f>SUM('[1]Tbilisi_all'!F8,'[1]kakheti_all'!F8,'[1]mm_all'!F8,'[1]batumi_all'!F8,'[1]kutaisi_all'!F8,'[1]sagaredjo_all'!F8,'[1]zugdidi_all'!F8)</f>
        <v>10</v>
      </c>
      <c r="G8">
        <f>SUM('[1]Tbilisi_all'!G8,'[1]kakheti_all'!G8,'[1]mm_all'!G8,'[1]batumi_all'!G8,'[1]kutaisi_all'!G8,'[1]sagaredjo_all'!G8,'[1]zugdidi_all'!G8)</f>
        <v>6</v>
      </c>
      <c r="H8">
        <f>SUM('[1]Tbilisi_all'!H8,'[1]kakheti_all'!H8,'[1]mm_all'!H8,'[1]batumi_all'!H8,'[1]kutaisi_all'!H8,'[1]sagaredjo_all'!H8,'[1]zugdidi_all'!H8)</f>
        <v>8</v>
      </c>
      <c r="J8">
        <f>SUM(C8:H8)</f>
        <v>48</v>
      </c>
      <c r="K8" s="1">
        <f>J8/SUM(J2:J8)</f>
        <v>0.11510791366906475</v>
      </c>
      <c r="M8" s="1"/>
    </row>
    <row r="9" spans="1:13" ht="15">
      <c r="A9" t="s">
        <v>17</v>
      </c>
      <c r="C9" s="1">
        <f aca="true" t="shared" si="1" ref="C9:H9">MAX(C2:C8)/SUM(C2:C8)</f>
        <v>0.4883720930232558</v>
      </c>
      <c r="D9" s="1">
        <f t="shared" si="1"/>
        <v>0.4461538461538462</v>
      </c>
      <c r="E9" s="1">
        <f t="shared" si="1"/>
        <v>0.3870967741935484</v>
      </c>
      <c r="F9" s="1">
        <f t="shared" si="1"/>
        <v>0.37373737373737376</v>
      </c>
      <c r="G9" s="1">
        <f t="shared" si="1"/>
        <v>0.39215686274509803</v>
      </c>
      <c r="H9" s="1">
        <f t="shared" si="1"/>
        <v>0.4444444444444444</v>
      </c>
      <c r="I9" t="s">
        <v>18</v>
      </c>
      <c r="J9">
        <f>SUM(J2:J8)</f>
        <v>417</v>
      </c>
      <c r="L9" s="1" t="s">
        <v>19</v>
      </c>
      <c r="M9" s="2">
        <f>SUM(C10,E10,G10)</f>
        <v>199</v>
      </c>
    </row>
    <row r="10" spans="1:13" ht="15">
      <c r="A10" t="s">
        <v>20</v>
      </c>
      <c r="C10">
        <f aca="true" t="shared" si="2" ref="C10:H10">SUM(C2:C8)</f>
        <v>86</v>
      </c>
      <c r="D10">
        <f t="shared" si="2"/>
        <v>65</v>
      </c>
      <c r="E10">
        <f t="shared" si="2"/>
        <v>62</v>
      </c>
      <c r="F10">
        <f t="shared" si="2"/>
        <v>99</v>
      </c>
      <c r="G10">
        <f t="shared" si="2"/>
        <v>51</v>
      </c>
      <c r="H10">
        <f t="shared" si="2"/>
        <v>54</v>
      </c>
      <c r="I10" t="s">
        <v>21</v>
      </c>
      <c r="J10">
        <f>SUM(C10,E10,G10)/SUM(D10,F10,H10)</f>
        <v>0.9128440366972477</v>
      </c>
      <c r="L10" s="1" t="s">
        <v>22</v>
      </c>
      <c r="M10">
        <f>SUM(D10,F10,H10)</f>
        <v>218</v>
      </c>
    </row>
    <row r="11" spans="1:12" ht="15">
      <c r="A11" t="s">
        <v>26</v>
      </c>
      <c r="B11" t="s">
        <v>10</v>
      </c>
      <c r="C11">
        <f>SUM('[1]Tbilisi_all'!C11,'[1]kakheti_all'!C11,'[1]mm_all'!C11,'[1]batumi_all'!C11,'[1]kutaisi_all'!C11,'[1]sagaredjo_all'!C11,'[1]zugdidi_all'!C11)</f>
        <v>36</v>
      </c>
      <c r="D11">
        <f>SUM('[1]Tbilisi_all'!D11,'[1]kakheti_all'!D11,'[1]mm_all'!D11,'[1]batumi_all'!D11,'[1]kutaisi_all'!D11,'[1]sagaredjo_all'!D11,'[1]zugdidi_all'!D11)</f>
        <v>24</v>
      </c>
      <c r="E11">
        <f>SUM('[1]Tbilisi_all'!E11,'[1]kakheti_all'!E11,'[1]mm_all'!E11,'[1]batumi_all'!E11,'[1]kutaisi_all'!E11,'[1]sagaredjo_all'!E11,'[1]zugdidi_all'!E11)</f>
        <v>28</v>
      </c>
      <c r="F11">
        <f>SUM('[1]Tbilisi_all'!F11,'[1]kakheti_all'!F11,'[1]mm_all'!F11,'[1]batumi_all'!F11,'[1]kutaisi_all'!F11,'[1]sagaredjo_all'!F11,'[1]zugdidi_all'!F11)</f>
        <v>40</v>
      </c>
      <c r="G11">
        <f>SUM('[1]Tbilisi_all'!G11,'[1]kakheti_all'!G11,'[1]mm_all'!G11,'[1]batumi_all'!G11,'[1]kutaisi_all'!G11,'[1]sagaredjo_all'!G11,'[1]zugdidi_all'!G11)</f>
        <v>16</v>
      </c>
      <c r="H11">
        <f>SUM('[1]Tbilisi_all'!H11,'[1]kakheti_all'!H11,'[1]mm_all'!H11,'[1]batumi_all'!H11,'[1]kutaisi_all'!H11,'[1]sagaredjo_all'!H11,'[1]zugdidi_all'!H11)</f>
        <v>16</v>
      </c>
      <c r="J11">
        <f>SUM(C11:H11)</f>
        <v>160</v>
      </c>
      <c r="K11" s="1">
        <f>J11/SUM(J11,J12)</f>
        <v>0.4584527220630373</v>
      </c>
      <c r="L11" s="1">
        <f>J11/SUM(J11:J13)</f>
        <v>0.40816326530612246</v>
      </c>
    </row>
    <row r="12" spans="2:12" ht="15">
      <c r="B12" t="s">
        <v>11</v>
      </c>
      <c r="C12">
        <f>SUM('[1]Tbilisi_all'!C12,'[1]kakheti_all'!C12,'[1]mm_all'!C12,'[1]batumi_all'!C12,'[1]kutaisi_all'!C12,'[1]sagaredjo_all'!C12,'[1]zugdidi_all'!C12)</f>
        <v>44</v>
      </c>
      <c r="D12">
        <f>SUM('[1]Tbilisi_all'!D12,'[1]kakheti_all'!D12,'[1]mm_all'!D12,'[1]batumi_all'!D12,'[1]kutaisi_all'!D12,'[1]sagaredjo_all'!D12,'[1]zugdidi_all'!D12)</f>
        <v>30</v>
      </c>
      <c r="E12">
        <f>SUM('[1]Tbilisi_all'!E12,'[1]kakheti_all'!E12,'[1]mm_all'!E12,'[1]batumi_all'!E12,'[1]kutaisi_all'!E12,'[1]sagaredjo_all'!E12,'[1]zugdidi_all'!E12)</f>
        <v>22</v>
      </c>
      <c r="F12">
        <f>SUM('[1]Tbilisi_all'!F12,'[1]kakheti_all'!F12,'[1]mm_all'!F12,'[1]batumi_all'!F12,'[1]kutaisi_all'!F12,'[1]sagaredjo_all'!F12,'[1]zugdidi_all'!F12)</f>
        <v>40</v>
      </c>
      <c r="G12">
        <f>SUM('[1]Tbilisi_all'!G12,'[1]kakheti_all'!G12,'[1]mm_all'!G12,'[1]batumi_all'!G12,'[1]kutaisi_all'!G12,'[1]sagaredjo_all'!G12,'[1]zugdidi_all'!G12)</f>
        <v>27</v>
      </c>
      <c r="H12">
        <f>SUM('[1]Tbilisi_all'!H12,'[1]kakheti_all'!H12,'[1]mm_all'!H12,'[1]batumi_all'!H12,'[1]kutaisi_all'!H12,'[1]sagaredjo_all'!H12,'[1]zugdidi_all'!H12)</f>
        <v>26</v>
      </c>
      <c r="J12">
        <f>SUM(C12:H12)</f>
        <v>189</v>
      </c>
      <c r="K12" s="1">
        <f>J12/SUM(J11,J12)</f>
        <v>0.5415472779369628</v>
      </c>
      <c r="L12" s="1">
        <f>J12/SUM(J11:J13)</f>
        <v>0.48214285714285715</v>
      </c>
    </row>
    <row r="13" spans="2:12" ht="15">
      <c r="B13" t="s">
        <v>23</v>
      </c>
      <c r="C13">
        <f>SUM('[1]Tbilisi_all'!C13,'[1]kakheti_all'!C13,'[1]mm_all'!C13,'[1]batumi_all'!C13,'[1]kutaisi_all'!C13,'[1]sagaredjo_all'!C13,'[1]zugdidi_all'!C13)</f>
        <v>8</v>
      </c>
      <c r="D13">
        <f>SUM('[1]Tbilisi_all'!D13,'[1]kakheti_all'!D13,'[1]mm_all'!D13,'[1]batumi_all'!D13,'[1]kutaisi_all'!D13,'[1]sagaredjo_all'!D13,'[1]zugdidi_all'!D13)</f>
        <v>3</v>
      </c>
      <c r="E13">
        <f>SUM('[1]Tbilisi_all'!E13,'[1]kakheti_all'!E13,'[1]mm_all'!E13,'[1]batumi_all'!E13,'[1]kutaisi_all'!E13,'[1]sagaredjo_all'!E13,'[1]zugdidi_all'!E13)</f>
        <v>7</v>
      </c>
      <c r="F13">
        <f>SUM('[1]Tbilisi_all'!F13,'[1]kakheti_all'!F13,'[1]mm_all'!F13,'[1]batumi_all'!F13,'[1]kutaisi_all'!F13,'[1]sagaredjo_all'!F13,'[1]zugdidi_all'!F13)</f>
        <v>13</v>
      </c>
      <c r="G13">
        <f>SUM('[1]Tbilisi_all'!G13,'[1]kakheti_all'!G13,'[1]mm_all'!G13,'[1]batumi_all'!G13,'[1]kutaisi_all'!G13,'[1]sagaredjo_all'!G13,'[1]zugdidi_all'!G13)</f>
        <v>6</v>
      </c>
      <c r="H13">
        <f>SUM('[1]Tbilisi_all'!H13,'[1]kakheti_all'!H13,'[1]mm_all'!H13,'[1]batumi_all'!H13,'[1]kutaisi_all'!H13,'[1]sagaredjo_all'!H13,'[1]zugdidi_all'!H13)</f>
        <v>6</v>
      </c>
      <c r="J13">
        <f>SUM(C13:H13)</f>
        <v>43</v>
      </c>
      <c r="K13" s="1"/>
      <c r="L13" s="1">
        <f>J13/SUM(J11:J13)</f>
        <v>0.1096938775510204</v>
      </c>
    </row>
    <row r="14" spans="3:12" ht="15">
      <c r="C14" s="1">
        <f aca="true" t="shared" si="3" ref="C14:H14">MAX(C11:C12)/SUM(C11:C12)</f>
        <v>0.55</v>
      </c>
      <c r="D14" s="1">
        <f t="shared" si="3"/>
        <v>0.5555555555555556</v>
      </c>
      <c r="E14" s="1">
        <f t="shared" si="3"/>
        <v>0.56</v>
      </c>
      <c r="F14" s="1">
        <f t="shared" si="3"/>
        <v>0.5</v>
      </c>
      <c r="G14" s="1">
        <f t="shared" si="3"/>
        <v>0.627906976744186</v>
      </c>
      <c r="H14" s="1">
        <f t="shared" si="3"/>
        <v>0.6190476190476191</v>
      </c>
      <c r="K14" s="1"/>
      <c r="L14" s="1"/>
    </row>
    <row r="15" spans="1:12" ht="15">
      <c r="A15" t="s">
        <v>27</v>
      </c>
      <c r="B15" t="s">
        <v>10</v>
      </c>
      <c r="C15">
        <f>SUM('[1]Tbilisi_all'!C15,'[1]kakheti_all'!C15,'[1]mm_all'!C15,'[1]batumi_all'!C15,'[1]kutaisi_all'!C15,'[1]sagaredjo_all'!C15,'[1]zugdidi_all'!C15)</f>
        <v>47</v>
      </c>
      <c r="D15">
        <f>SUM('[1]Tbilisi_all'!D15,'[1]kakheti_all'!D15,'[1]mm_all'!D15,'[1]batumi_all'!D15,'[1]kutaisi_all'!D15,'[1]sagaredjo_all'!D15,'[1]zugdidi_all'!D15)</f>
        <v>38</v>
      </c>
      <c r="E15">
        <f>SUM('[1]Tbilisi_all'!E15,'[1]kakheti_all'!E15,'[1]mm_all'!E15,'[1]batumi_all'!E15,'[1]kutaisi_all'!E15,'[1]sagaredjo_all'!E15,'[1]zugdidi_all'!E15)</f>
        <v>37</v>
      </c>
      <c r="F15">
        <f>SUM('[1]Tbilisi_all'!F15,'[1]kakheti_all'!F15,'[1]mm_all'!F15,'[1]batumi_all'!F15,'[1]kutaisi_all'!F15,'[1]sagaredjo_all'!F15,'[1]zugdidi_all'!F15)</f>
        <v>48</v>
      </c>
      <c r="G15">
        <f>SUM('[1]Tbilisi_all'!G15,'[1]kakheti_all'!G15,'[1]mm_all'!G15,'[1]batumi_all'!G15,'[1]kutaisi_all'!G15,'[1]sagaredjo_all'!G15,'[1]zugdidi_all'!G15)</f>
        <v>21</v>
      </c>
      <c r="H15">
        <f>SUM('[1]Tbilisi_all'!H15,'[1]kakheti_all'!H15,'[1]mm_all'!H15,'[1]batumi_all'!H15,'[1]kutaisi_all'!H15,'[1]sagaredjo_all'!H15,'[1]zugdidi_all'!H15)</f>
        <v>24</v>
      </c>
      <c r="J15">
        <f>SUM(C15:H15)</f>
        <v>215</v>
      </c>
      <c r="K15" s="1">
        <f>J15/SUM(J15,J16)</f>
        <v>0.8113207547169812</v>
      </c>
      <c r="L15" s="1">
        <f>J15/SUM(J15:J17)</f>
        <v>0.5795148247978437</v>
      </c>
    </row>
    <row r="16" spans="2:12" ht="15">
      <c r="B16" t="s">
        <v>12</v>
      </c>
      <c r="C16">
        <f>SUM('[1]Tbilisi_all'!C16,'[1]kakheti_all'!C16,'[1]mm_all'!C16,'[1]batumi_all'!C16,'[1]kutaisi_all'!C16,'[1]sagaredjo_all'!C16,'[1]zugdidi_all'!C16)</f>
        <v>4</v>
      </c>
      <c r="D16">
        <f>SUM('[1]Tbilisi_all'!D16,'[1]kakheti_all'!D16,'[1]mm_all'!D16,'[1]batumi_all'!D16,'[1]kutaisi_all'!D16,'[1]sagaredjo_all'!D16,'[1]zugdidi_all'!D16)</f>
        <v>7</v>
      </c>
      <c r="E16">
        <f>SUM('[1]Tbilisi_all'!E16,'[1]kakheti_all'!E16,'[1]mm_all'!E16,'[1]batumi_all'!E16,'[1]kutaisi_all'!E16,'[1]sagaredjo_all'!E16,'[1]zugdidi_all'!E16)</f>
        <v>6</v>
      </c>
      <c r="F16">
        <f>SUM('[1]Tbilisi_all'!F16,'[1]kakheti_all'!F16,'[1]mm_all'!F16,'[1]batumi_all'!F16,'[1]kutaisi_all'!F16,'[1]sagaredjo_all'!F16,'[1]zugdidi_all'!F16)</f>
        <v>12</v>
      </c>
      <c r="G16">
        <f>SUM('[1]Tbilisi_all'!G16,'[1]kakheti_all'!G16,'[1]mm_all'!G16,'[1]batumi_all'!G16,'[1]kutaisi_all'!G16,'[1]sagaredjo_all'!G16,'[1]zugdidi_all'!G16)</f>
        <v>14</v>
      </c>
      <c r="H16">
        <f>SUM('[1]Tbilisi_all'!H16,'[1]kakheti_all'!H16,'[1]mm_all'!H16,'[1]batumi_all'!H16,'[1]kutaisi_all'!H16,'[1]sagaredjo_all'!H16,'[1]zugdidi_all'!H16)</f>
        <v>7</v>
      </c>
      <c r="J16">
        <f>SUM(C16:H16)</f>
        <v>50</v>
      </c>
      <c r="K16" s="1">
        <f>J16/SUM(J15,J16)</f>
        <v>0.18867924528301888</v>
      </c>
      <c r="L16" s="1">
        <f>J16/SUM(J15:J17)</f>
        <v>0.1347708894878706</v>
      </c>
    </row>
    <row r="17" spans="2:12" ht="15">
      <c r="B17" t="s">
        <v>23</v>
      </c>
      <c r="C17">
        <f>SUM('[1]Tbilisi_all'!C17,'[1]kakheti_all'!C17,'[1]mm_all'!C17,'[1]batumi_all'!C17,'[1]kutaisi_all'!C17,'[1]sagaredjo_all'!C17,'[1]zugdidi_all'!C17)</f>
        <v>29</v>
      </c>
      <c r="D17">
        <f>SUM('[1]Tbilisi_all'!D17,'[1]kakheti_all'!D17,'[1]mm_all'!D17,'[1]batumi_all'!D17,'[1]kutaisi_all'!D17,'[1]sagaredjo_all'!D17,'[1]zugdidi_all'!D17)</f>
        <v>12</v>
      </c>
      <c r="E17">
        <f>SUM('[1]Tbilisi_all'!E17,'[1]kakheti_all'!E17,'[1]mm_all'!E17,'[1]batumi_all'!E17,'[1]kutaisi_all'!E17,'[1]sagaredjo_all'!E17,'[1]zugdidi_all'!E17)</f>
        <v>12</v>
      </c>
      <c r="F17">
        <f>SUM('[1]Tbilisi_all'!F17,'[1]kakheti_all'!F17,'[1]mm_all'!F17,'[1]batumi_all'!F17,'[1]kutaisi_all'!F17,'[1]sagaredjo_all'!F17,'[1]zugdidi_all'!F17)</f>
        <v>27</v>
      </c>
      <c r="G17">
        <f>SUM('[1]Tbilisi_all'!G17,'[1]kakheti_all'!G17,'[1]mm_all'!G17,'[1]batumi_all'!G17,'[1]kutaisi_all'!G17,'[1]sagaredjo_all'!G17,'[1]zugdidi_all'!G17)</f>
        <v>13</v>
      </c>
      <c r="H17">
        <f>SUM('[1]Tbilisi_all'!H17,'[1]kakheti_all'!H17,'[1]mm_all'!H17,'[1]batumi_all'!H17,'[1]kutaisi_all'!H17,'[1]sagaredjo_all'!H17,'[1]zugdidi_all'!H17)</f>
        <v>13</v>
      </c>
      <c r="J17">
        <f>SUM(C17:H17)</f>
        <v>106</v>
      </c>
      <c r="K17" s="1"/>
      <c r="L17" s="1">
        <f>J17/SUM(J15:J17)</f>
        <v>0.2857142857142857</v>
      </c>
    </row>
    <row r="18" spans="3:12" ht="15">
      <c r="C18" s="1">
        <f aca="true" t="shared" si="4" ref="C18:H18">MAX(C15:C16)/SUM(C15:C16)</f>
        <v>0.9215686274509803</v>
      </c>
      <c r="D18" s="1">
        <f t="shared" si="4"/>
        <v>0.8444444444444444</v>
      </c>
      <c r="E18" s="1">
        <f t="shared" si="4"/>
        <v>0.8604651162790697</v>
      </c>
      <c r="F18" s="1">
        <f t="shared" si="4"/>
        <v>0.8</v>
      </c>
      <c r="G18" s="1">
        <f t="shared" si="4"/>
        <v>0.6</v>
      </c>
      <c r="H18" s="1">
        <f t="shared" si="4"/>
        <v>0.7741935483870968</v>
      </c>
      <c r="K18" s="1"/>
      <c r="L18" s="1"/>
    </row>
    <row r="19" spans="1:12" ht="15">
      <c r="A19" t="s">
        <v>28</v>
      </c>
      <c r="B19" t="s">
        <v>10</v>
      </c>
      <c r="C19">
        <f>SUM('[1]Tbilisi_all'!C19,'[1]kakheti_all'!C19,'[1]mm_all'!C19,'[1]batumi_all'!C19,'[1]kutaisi_all'!C19,'[1]sagaredjo_all'!C19,'[1]zugdidi_all'!C19)</f>
        <v>35</v>
      </c>
      <c r="D19">
        <f>SUM('[1]Tbilisi_all'!D19,'[1]kakheti_all'!D19,'[1]mm_all'!D19,'[1]batumi_all'!D19,'[1]kutaisi_all'!D19,'[1]sagaredjo_all'!D19,'[1]zugdidi_all'!D19)</f>
        <v>31</v>
      </c>
      <c r="E19">
        <f>SUM('[1]Tbilisi_all'!E19,'[1]kakheti_all'!E19,'[1]mm_all'!E19,'[1]batumi_all'!E19,'[1]kutaisi_all'!E19,'[1]sagaredjo_all'!E19,'[1]zugdidi_all'!E19)</f>
        <v>30</v>
      </c>
      <c r="F19">
        <f>SUM('[1]Tbilisi_all'!F19,'[1]kakheti_all'!F19,'[1]mm_all'!F19,'[1]batumi_all'!F19,'[1]kutaisi_all'!F19,'[1]sagaredjo_all'!F19,'[1]zugdidi_all'!F19)</f>
        <v>41</v>
      </c>
      <c r="G19">
        <f>SUM('[1]Tbilisi_all'!G19,'[1]kakheti_all'!G19,'[1]mm_all'!G19,'[1]batumi_all'!G19,'[1]kutaisi_all'!G19,'[1]sagaredjo_all'!G19,'[1]zugdidi_all'!G19)</f>
        <v>24</v>
      </c>
      <c r="H19">
        <f>SUM('[1]Tbilisi_all'!H19,'[1]kakheti_all'!H19,'[1]mm_all'!H19,'[1]batumi_all'!H19,'[1]kutaisi_all'!H19,'[1]sagaredjo_all'!H19,'[1]zugdidi_all'!H19)</f>
        <v>21</v>
      </c>
      <c r="J19">
        <f>SUM(C19:H19)</f>
        <v>182</v>
      </c>
      <c r="K19" s="1">
        <f>J19/SUM(J19,J20)</f>
        <v>0.7982456140350878</v>
      </c>
      <c r="L19" s="1">
        <f>J19/SUM(J19:J21)</f>
        <v>0.4932249322493225</v>
      </c>
    </row>
    <row r="20" spans="2:12" ht="15">
      <c r="B20" t="s">
        <v>13</v>
      </c>
      <c r="C20">
        <f>SUM('[1]Tbilisi_all'!C20,'[1]kakheti_all'!C20,'[1]mm_all'!C20,'[1]batumi_all'!C20,'[1]kutaisi_all'!C20,'[1]sagaredjo_all'!C20,'[1]zugdidi_all'!C20)</f>
        <v>7</v>
      </c>
      <c r="D20">
        <f>SUM('[1]Tbilisi_all'!D20,'[1]kakheti_all'!D20,'[1]mm_all'!D20,'[1]batumi_all'!D20,'[1]kutaisi_all'!D20,'[1]sagaredjo_all'!D20,'[1]zugdidi_all'!D20)</f>
        <v>9</v>
      </c>
      <c r="E20">
        <f>SUM('[1]Tbilisi_all'!E20,'[1]kakheti_all'!E20,'[1]mm_all'!E20,'[1]batumi_all'!E20,'[1]kutaisi_all'!E20,'[1]sagaredjo_all'!E20,'[1]zugdidi_all'!E20)</f>
        <v>4</v>
      </c>
      <c r="F20">
        <f>SUM('[1]Tbilisi_all'!F20,'[1]kakheti_all'!F20,'[1]mm_all'!F20,'[1]batumi_all'!F20,'[1]kutaisi_all'!F20,'[1]sagaredjo_all'!F20,'[1]zugdidi_all'!F20)</f>
        <v>13</v>
      </c>
      <c r="G20">
        <f>SUM('[1]Tbilisi_all'!G20,'[1]kakheti_all'!G20,'[1]mm_all'!G20,'[1]batumi_all'!G20,'[1]kutaisi_all'!G20,'[1]sagaredjo_all'!G20,'[1]zugdidi_all'!G20)</f>
        <v>7</v>
      </c>
      <c r="H20">
        <f>SUM('[1]Tbilisi_all'!H20,'[1]kakheti_all'!H20,'[1]mm_all'!H20,'[1]batumi_all'!H20,'[1]kutaisi_all'!H20,'[1]sagaredjo_all'!H20,'[1]zugdidi_all'!H20)</f>
        <v>6</v>
      </c>
      <c r="J20">
        <f>SUM(C20:H20)</f>
        <v>46</v>
      </c>
      <c r="K20" s="1">
        <f>J20/SUM(J19,J20)</f>
        <v>0.20175438596491227</v>
      </c>
      <c r="L20" s="1">
        <f>J20/SUM(J19:J21)</f>
        <v>0.12466124661246612</v>
      </c>
    </row>
    <row r="21" spans="2:12" ht="15">
      <c r="B21" t="s">
        <v>23</v>
      </c>
      <c r="C21">
        <f>SUM('[1]Tbilisi_all'!C21,'[1]kakheti_all'!C21,'[1]mm_all'!C21,'[1]batumi_all'!C21,'[1]kutaisi_all'!C21,'[1]sagaredjo_all'!C21,'[1]zugdidi_all'!C21)</f>
        <v>39</v>
      </c>
      <c r="D21">
        <f>SUM('[1]Tbilisi_all'!D21,'[1]kakheti_all'!D21,'[1]mm_all'!D21,'[1]batumi_all'!D21,'[1]kutaisi_all'!D21,'[1]sagaredjo_all'!D21,'[1]zugdidi_all'!D21)</f>
        <v>16</v>
      </c>
      <c r="E21">
        <f>SUM('[1]Tbilisi_all'!E21,'[1]kakheti_all'!E21,'[1]mm_all'!E21,'[1]batumi_all'!E21,'[1]kutaisi_all'!E21,'[1]sagaredjo_all'!E21,'[1]zugdidi_all'!E21)</f>
        <v>22</v>
      </c>
      <c r="F21">
        <f>SUM('[1]Tbilisi_all'!F21,'[1]kakheti_all'!F21,'[1]mm_all'!F21,'[1]batumi_all'!F21,'[1]kutaisi_all'!F21,'[1]sagaredjo_all'!F21,'[1]zugdidi_all'!F21)</f>
        <v>28</v>
      </c>
      <c r="G21">
        <f>SUM('[1]Tbilisi_all'!G21,'[1]kakheti_all'!G21,'[1]mm_all'!G21,'[1]batumi_all'!G21,'[1]kutaisi_all'!G21,'[1]sagaredjo_all'!G21,'[1]zugdidi_all'!G21)</f>
        <v>17</v>
      </c>
      <c r="H21">
        <f>SUM('[1]Tbilisi_all'!H21,'[1]kakheti_all'!H21,'[1]mm_all'!H21,'[1]batumi_all'!H21,'[1]kutaisi_all'!H21,'[1]sagaredjo_all'!H21,'[1]zugdidi_all'!H21)</f>
        <v>19</v>
      </c>
      <c r="J21">
        <f>SUM(C21:H21)</f>
        <v>141</v>
      </c>
      <c r="K21" s="1"/>
      <c r="L21" s="1">
        <f>J21/SUM(J19:J21)</f>
        <v>0.3821138211382114</v>
      </c>
    </row>
    <row r="22" spans="3:8" ht="15">
      <c r="C22" s="1">
        <f aca="true" t="shared" si="5" ref="C22:H22">MAX(C19:C20)/SUM(C19:C20)</f>
        <v>0.8333333333333334</v>
      </c>
      <c r="D22" s="1">
        <f t="shared" si="5"/>
        <v>0.775</v>
      </c>
      <c r="E22" s="1">
        <f t="shared" si="5"/>
        <v>0.8823529411764706</v>
      </c>
      <c r="F22" s="1">
        <f t="shared" si="5"/>
        <v>0.7592592592592593</v>
      </c>
      <c r="G22" s="1">
        <f t="shared" si="5"/>
        <v>0.7741935483870968</v>
      </c>
      <c r="H22" s="1">
        <f t="shared" si="5"/>
        <v>0.7777777777777778</v>
      </c>
    </row>
    <row r="24" spans="2:3" ht="15">
      <c r="B24" t="s">
        <v>31</v>
      </c>
      <c r="C24" t="s">
        <v>32</v>
      </c>
    </row>
    <row r="25" ht="15">
      <c r="C25" t="s">
        <v>33</v>
      </c>
    </row>
    <row r="26" ht="15">
      <c r="C26" t="s">
        <v>34</v>
      </c>
    </row>
    <row r="27" ht="15">
      <c r="C27" t="s">
        <v>35</v>
      </c>
    </row>
    <row r="28" ht="15">
      <c r="C28" t="s">
        <v>36</v>
      </c>
    </row>
    <row r="29" ht="15">
      <c r="C29" t="s">
        <v>37</v>
      </c>
    </row>
    <row r="30" ht="15">
      <c r="C30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20.7109375" style="0" customWidth="1"/>
    <col min="9" max="9" width="14.28125" style="0" customWidth="1"/>
    <col min="10" max="10" width="22.57421875" style="0" customWidth="1"/>
  </cols>
  <sheetData>
    <row r="1" spans="3:10" ht="1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J1" t="s">
        <v>6</v>
      </c>
    </row>
    <row r="2" spans="1:11" ht="15">
      <c r="A2" t="s">
        <v>9</v>
      </c>
      <c r="B2" t="s">
        <v>10</v>
      </c>
      <c r="C2">
        <f>SUM('[1]mm_all'!C2,'[1]kakheti_all'!C2,'[1]sagaredjo_all'!C2)</f>
        <v>14</v>
      </c>
      <c r="D2">
        <f>SUM('[1]mm_all'!D2,'[1]kakheti_all'!D2,'[1]sagaredjo_all'!D2)</f>
        <v>9</v>
      </c>
      <c r="E2">
        <f>SUM('[1]mm_all'!E2,'[1]kakheti_all'!E2,'[1]sagaredjo_all'!E2)</f>
        <v>11</v>
      </c>
      <c r="F2">
        <f>SUM('[1]mm_all'!F2,'[1]kakheti_all'!F2,'[1]sagaredjo_all'!F2)</f>
        <v>17</v>
      </c>
      <c r="G2">
        <f>SUM('[1]mm_all'!G2,'[1]kakheti_all'!G2,'[1]sagaredjo_all'!G2)</f>
        <v>7</v>
      </c>
      <c r="H2">
        <f>SUM('[1]mm_all'!H2,'[1]kakheti_all'!H2,'[1]sagaredjo_all'!H2)</f>
        <v>7</v>
      </c>
      <c r="J2">
        <f>SUM(C2:H2)</f>
        <v>65</v>
      </c>
      <c r="K2" s="1">
        <f>J2/SUM(J2:J8)</f>
        <v>0.35135135135135137</v>
      </c>
    </row>
    <row r="3" spans="2:11" ht="15">
      <c r="B3" t="s">
        <v>11</v>
      </c>
      <c r="C3">
        <f>SUM('[1]mm_all'!C3,'[1]kakheti_all'!C3,'[1]sagaredjo_all'!C3)</f>
        <v>10</v>
      </c>
      <c r="D3">
        <f>SUM('[1]mm_all'!D3,'[1]kakheti_all'!D3,'[1]sagaredjo_all'!D3)</f>
        <v>13</v>
      </c>
      <c r="E3">
        <f>SUM('[1]mm_all'!E3,'[1]kakheti_all'!E3,'[1]sagaredjo_all'!E3)</f>
        <v>6</v>
      </c>
      <c r="F3">
        <f>SUM('[1]mm_all'!F3,'[1]kakheti_all'!F3,'[1]sagaredjo_all'!F3)</f>
        <v>16</v>
      </c>
      <c r="G3">
        <f>SUM('[1]mm_all'!G3,'[1]kakheti_all'!G3,'[1]sagaredjo_all'!G3)</f>
        <v>11</v>
      </c>
      <c r="H3">
        <f>SUM('[1]mm_all'!H3,'[1]kakheti_all'!H3,'[1]sagaredjo_all'!H3)</f>
        <v>11</v>
      </c>
      <c r="J3">
        <f>SUM(C3:H3)</f>
        <v>67</v>
      </c>
      <c r="K3" s="1">
        <f>J3/SUM(J2:J8)</f>
        <v>0.3621621621621622</v>
      </c>
    </row>
    <row r="4" spans="2:11" ht="15">
      <c r="B4" t="s">
        <v>12</v>
      </c>
      <c r="C4">
        <f>SUM('[1]mm_all'!C4,'[1]kakheti_all'!C4,'[1]sagaredjo_all'!C4)</f>
        <v>1</v>
      </c>
      <c r="D4">
        <f>SUM('[1]mm_all'!D4,'[1]kakheti_all'!D4,'[1]sagaredjo_all'!D4)</f>
        <v>1</v>
      </c>
      <c r="E4">
        <f>SUM('[1]mm_all'!E4,'[1]kakheti_all'!E4,'[1]sagaredjo_all'!E4)</f>
        <v>1</v>
      </c>
      <c r="F4">
        <f>SUM('[1]mm_all'!F4,'[1]kakheti_all'!F4,'[1]sagaredjo_all'!F4)</f>
        <v>7</v>
      </c>
      <c r="G4">
        <f>SUM('[1]mm_all'!G4,'[1]kakheti_all'!G4,'[1]sagaredjo_all'!G4)</f>
        <v>7</v>
      </c>
      <c r="H4">
        <f>SUM('[1]mm_all'!H4,'[1]kakheti_all'!H4,'[1]sagaredjo_all'!H4)</f>
        <v>1</v>
      </c>
      <c r="J4">
        <f>SUM(C4:H4)</f>
        <v>18</v>
      </c>
      <c r="K4" s="1">
        <f>J4/SUM(J2:J8)</f>
        <v>0.0972972972972973</v>
      </c>
    </row>
    <row r="5" spans="2:11" ht="15">
      <c r="B5" t="s">
        <v>13</v>
      </c>
      <c r="C5">
        <f>SUM('[1]mm_all'!C5,'[1]kakheti_all'!C5,'[1]sagaredjo_all'!C5)</f>
        <v>1</v>
      </c>
      <c r="D5">
        <f>SUM('[1]mm_all'!D5,'[1]kakheti_all'!D5,'[1]sagaredjo_all'!D5)</f>
        <v>3</v>
      </c>
      <c r="E5">
        <f>SUM('[1]mm_all'!E5,'[1]kakheti_all'!E5,'[1]sagaredjo_all'!E5)</f>
        <v>2</v>
      </c>
      <c r="F5">
        <f>SUM('[1]mm_all'!F5,'[1]kakheti_all'!F5,'[1]sagaredjo_all'!F5)</f>
        <v>2</v>
      </c>
      <c r="G5">
        <f>SUM('[1]mm_all'!G5,'[1]kakheti_all'!G5,'[1]sagaredjo_all'!G5)</f>
        <v>0</v>
      </c>
      <c r="H5">
        <f>SUM('[1]mm_all'!H5,'[1]kakheti_all'!H5,'[1]sagaredjo_all'!H5)</f>
        <v>3</v>
      </c>
      <c r="J5">
        <f>SUM(C5:H5)</f>
        <v>11</v>
      </c>
      <c r="K5" s="1">
        <f>J5/SUM(J2:J8)</f>
        <v>0.05945945945945946</v>
      </c>
    </row>
    <row r="6" spans="2:11" ht="15">
      <c r="B6" t="s">
        <v>14</v>
      </c>
      <c r="C6">
        <f>SUM('[1]mm_all'!C6,'[1]kakheti_all'!C6,'[1]sagaredjo_all'!C6)</f>
        <v>0</v>
      </c>
      <c r="D6">
        <f>SUM('[1]mm_all'!D6,'[1]kakheti_all'!D6,'[1]sagaredjo_all'!D6)</f>
        <v>0</v>
      </c>
      <c r="E6">
        <f>SUM('[1]mm_all'!E6,'[1]kakheti_all'!E6,'[1]sagaredjo_all'!E6)</f>
        <v>0</v>
      </c>
      <c r="F6">
        <f>SUM('[1]mm_all'!F6,'[1]kakheti_all'!F6,'[1]sagaredjo_all'!F6)</f>
        <v>0</v>
      </c>
      <c r="G6">
        <f>SUM('[1]mm_all'!G6,'[1]kakheti_all'!G6,'[1]sagaredjo_all'!G6)</f>
        <v>1</v>
      </c>
      <c r="H6">
        <f>SUM('[1]mm_all'!H6,'[1]kakheti_all'!H6,'[1]sagaredjo_all'!H6)</f>
        <v>2</v>
      </c>
      <c r="J6">
        <f>SUM(C6:H6)</f>
        <v>3</v>
      </c>
      <c r="K6" s="1">
        <f>J6/SUM(J2:J8)</f>
        <v>0.016216216216216217</v>
      </c>
    </row>
    <row r="7" spans="2:11" ht="15">
      <c r="B7" t="s">
        <v>15</v>
      </c>
      <c r="C7">
        <f>SUM('[1]mm_all'!C7,'[1]kakheti_all'!C7,'[1]sagaredjo_all'!C7)</f>
        <v>0</v>
      </c>
      <c r="D7">
        <f>SUM('[1]mm_all'!D7,'[1]kakheti_all'!D7,'[1]sagaredjo_all'!D7)</f>
        <v>0</v>
      </c>
      <c r="E7">
        <f>SUM('[1]mm_all'!E7,'[1]kakheti_all'!E7,'[1]sagaredjo_all'!E7)</f>
        <v>0</v>
      </c>
      <c r="F7">
        <f>SUM('[1]mm_all'!F7,'[1]kakheti_all'!F7,'[1]sagaredjo_all'!F7)</f>
        <v>0</v>
      </c>
      <c r="G7">
        <f>SUM('[1]mm_all'!G7,'[1]kakheti_all'!G7,'[1]sagaredjo_all'!G7)</f>
        <v>0</v>
      </c>
      <c r="H7">
        <f>SUM('[1]mm_all'!H7,'[1]kakheti_all'!H7,'[1]sagaredjo_all'!H7)</f>
        <v>0</v>
      </c>
      <c r="J7">
        <f>SUM(C7:H7)</f>
        <v>0</v>
      </c>
      <c r="K7" s="1">
        <f>J7/SUM(J2:J8)</f>
        <v>0</v>
      </c>
    </row>
    <row r="8" spans="2:11" ht="15">
      <c r="B8" t="s">
        <v>16</v>
      </c>
      <c r="C8">
        <f>SUM('[1]mm_all'!C8,'[1]kakheti_all'!C8,'[1]sagaredjo_all'!C8)</f>
        <v>4</v>
      </c>
      <c r="D8">
        <f>SUM('[1]mm_all'!D8,'[1]kakheti_all'!D8,'[1]sagaredjo_all'!D8)</f>
        <v>4</v>
      </c>
      <c r="E8">
        <f>SUM('[1]mm_all'!E8,'[1]kakheti_all'!E8,'[1]sagaredjo_all'!E8)</f>
        <v>3</v>
      </c>
      <c r="F8">
        <f>SUM('[1]mm_all'!F8,'[1]kakheti_all'!F8,'[1]sagaredjo_all'!F8)</f>
        <v>6</v>
      </c>
      <c r="G8">
        <f>SUM('[1]mm_all'!G8,'[1]kakheti_all'!G8,'[1]sagaredjo_all'!G8)</f>
        <v>0</v>
      </c>
      <c r="H8">
        <f>SUM('[1]mm_all'!H8,'[1]kakheti_all'!H8,'[1]sagaredjo_all'!H8)</f>
        <v>4</v>
      </c>
      <c r="J8">
        <f>SUM(C8:H8)</f>
        <v>21</v>
      </c>
      <c r="K8" s="1">
        <f>J8/SUM(J2:J8)</f>
        <v>0.11351351351351352</v>
      </c>
    </row>
    <row r="9" spans="1:11" ht="15">
      <c r="A9" t="s">
        <v>17</v>
      </c>
      <c r="C9" s="1">
        <f aca="true" t="shared" si="0" ref="C9:H9">MAX(C2:C8)/SUM(C2:C8)</f>
        <v>0.4666666666666667</v>
      </c>
      <c r="D9" s="1">
        <f t="shared" si="0"/>
        <v>0.43333333333333335</v>
      </c>
      <c r="E9" s="1">
        <f t="shared" si="0"/>
        <v>0.4782608695652174</v>
      </c>
      <c r="F9" s="1">
        <f t="shared" si="0"/>
        <v>0.3541666666666667</v>
      </c>
      <c r="G9" s="1">
        <f t="shared" si="0"/>
        <v>0.4230769230769231</v>
      </c>
      <c r="H9" s="1">
        <f t="shared" si="0"/>
        <v>0.39285714285714285</v>
      </c>
      <c r="I9" t="s">
        <v>24</v>
      </c>
      <c r="J9">
        <f>SUM(J2:J8)</f>
        <v>185</v>
      </c>
      <c r="K9" s="1"/>
    </row>
    <row r="10" spans="1:11" ht="15">
      <c r="A10" t="s">
        <v>20</v>
      </c>
      <c r="C10">
        <f aca="true" t="shared" si="1" ref="C10:H10">SUM(C2:C8)</f>
        <v>30</v>
      </c>
      <c r="D10">
        <f t="shared" si="1"/>
        <v>30</v>
      </c>
      <c r="E10">
        <f t="shared" si="1"/>
        <v>23</v>
      </c>
      <c r="F10">
        <f t="shared" si="1"/>
        <v>48</v>
      </c>
      <c r="G10">
        <f t="shared" si="1"/>
        <v>26</v>
      </c>
      <c r="H10">
        <f t="shared" si="1"/>
        <v>28</v>
      </c>
      <c r="I10" t="s">
        <v>25</v>
      </c>
      <c r="J10">
        <f>SUM(C10,E10,G10)/SUM(D10,F10,H10)</f>
        <v>0.7452830188679245</v>
      </c>
      <c r="K10" s="1"/>
    </row>
    <row r="11" spans="1:11" ht="15">
      <c r="A11" t="s">
        <v>26</v>
      </c>
      <c r="B11" t="s">
        <v>10</v>
      </c>
      <c r="C11">
        <f>SUM('[1]mm_all'!C11,'[1]kakheti_all'!C11,'[1]sagaredjo_all'!C11)</f>
        <v>14</v>
      </c>
      <c r="D11">
        <f>SUM('[1]mm_all'!D11,'[1]kakheti_all'!D11,'[1]sagaredjo_all'!D11)</f>
        <v>9</v>
      </c>
      <c r="E11">
        <f>SUM('[1]mm_all'!E11,'[1]kakheti_all'!E11,'[1]sagaredjo_all'!E11)</f>
        <v>11</v>
      </c>
      <c r="F11">
        <f>SUM('[1]mm_all'!F11,'[1]kakheti_all'!F11,'[1]sagaredjo_all'!F11)</f>
        <v>19</v>
      </c>
      <c r="G11">
        <f>SUM('[1]mm_all'!G11,'[1]kakheti_all'!G11,'[1]sagaredjo_all'!G11)</f>
        <v>7</v>
      </c>
      <c r="H11">
        <f>SUM('[1]mm_all'!H11,'[1]kakheti_all'!H11,'[1]sagaredjo_all'!H11)</f>
        <v>9</v>
      </c>
      <c r="J11">
        <f>SUM(C11:H11)</f>
        <v>69</v>
      </c>
      <c r="K11" s="1">
        <f>J11/SUM(J11,J12)</f>
        <v>0.4791666666666667</v>
      </c>
    </row>
    <row r="12" spans="2:11" ht="15">
      <c r="B12" t="s">
        <v>11</v>
      </c>
      <c r="C12">
        <f>SUM('[1]mm_all'!C12,'[1]kakheti_all'!C12,'[1]sagaredjo_all'!C12)</f>
        <v>11</v>
      </c>
      <c r="D12">
        <f>SUM('[1]mm_all'!D12,'[1]kakheti_all'!D12,'[1]sagaredjo_all'!D12)</f>
        <v>14</v>
      </c>
      <c r="E12">
        <f>SUM('[1]mm_all'!E12,'[1]kakheti_all'!E12,'[1]sagaredjo_all'!E12)</f>
        <v>7</v>
      </c>
      <c r="F12">
        <f>SUM('[1]mm_all'!F12,'[1]kakheti_all'!F12,'[1]sagaredjo_all'!F12)</f>
        <v>16</v>
      </c>
      <c r="G12">
        <f>SUM('[1]mm_all'!G12,'[1]kakheti_all'!G12,'[1]sagaredjo_all'!G12)</f>
        <v>16</v>
      </c>
      <c r="H12">
        <f>SUM('[1]mm_all'!H12,'[1]kakheti_all'!H12,'[1]sagaredjo_all'!H12)</f>
        <v>11</v>
      </c>
      <c r="J12">
        <f>SUM(C12:H12)</f>
        <v>75</v>
      </c>
      <c r="K12" s="1">
        <f>J12/SUM(J11,J12)</f>
        <v>0.5208333333333334</v>
      </c>
    </row>
    <row r="13" spans="2:11" ht="15">
      <c r="B13" t="s">
        <v>23</v>
      </c>
      <c r="C13">
        <f>SUM('[1]mm_all'!C13,'[1]kakheti_all'!C13,'[1]sagaredjo_all'!C13)</f>
        <v>5</v>
      </c>
      <c r="D13">
        <f>SUM('[1]mm_all'!D13,'[1]kakheti_all'!D13,'[1]sagaredjo_all'!D13)</f>
        <v>2</v>
      </c>
      <c r="E13">
        <f>SUM('[1]mm_all'!E13,'[1]kakheti_all'!E13,'[1]sagaredjo_all'!E13)</f>
        <v>5</v>
      </c>
      <c r="F13">
        <f>SUM('[1]mm_all'!F13,'[1]kakheti_all'!F13,'[1]sagaredjo_all'!F13)</f>
        <v>10</v>
      </c>
      <c r="G13">
        <f>SUM('[1]mm_all'!G13,'[1]kakheti_all'!G13,'[1]sagaredjo_all'!G13)</f>
        <v>3</v>
      </c>
      <c r="H13">
        <f>SUM('[1]mm_all'!H13,'[1]kakheti_all'!H13,'[1]sagaredjo_all'!H13)</f>
        <v>6</v>
      </c>
      <c r="J13">
        <f>SUM(C13:H13)</f>
        <v>31</v>
      </c>
      <c r="K13" s="1"/>
    </row>
    <row r="14" ht="15">
      <c r="K14" s="1"/>
    </row>
    <row r="15" spans="1:11" ht="15">
      <c r="A15" t="s">
        <v>27</v>
      </c>
      <c r="B15" t="s">
        <v>10</v>
      </c>
      <c r="C15">
        <f>SUM('[1]mm_all'!C15,'[1]kakheti_all'!C15,'[1]sagaredjo_all'!C15)</f>
        <v>17</v>
      </c>
      <c r="D15">
        <f>SUM('[1]mm_all'!D15,'[1]kakheti_all'!D15,'[1]sagaredjo_all'!D15)</f>
        <v>16</v>
      </c>
      <c r="E15">
        <f>SUM('[1]mm_all'!E15,'[1]kakheti_all'!E15,'[1]sagaredjo_all'!E15)</f>
        <v>15</v>
      </c>
      <c r="F15">
        <f>SUM('[1]mm_all'!F15,'[1]kakheti_all'!F15,'[1]sagaredjo_all'!F15)</f>
        <v>22</v>
      </c>
      <c r="G15">
        <f>SUM('[1]mm_all'!G15,'[1]kakheti_all'!G15,'[1]sagaredjo_all'!G15)</f>
        <v>11</v>
      </c>
      <c r="H15">
        <f>SUM('[1]mm_all'!H15,'[1]kakheti_all'!H15,'[1]sagaredjo_all'!H15)</f>
        <v>13</v>
      </c>
      <c r="J15">
        <f>SUM(C15:H15)</f>
        <v>94</v>
      </c>
      <c r="K15" s="1">
        <f>J15/SUM(J15,J16)</f>
        <v>0.7230769230769231</v>
      </c>
    </row>
    <row r="16" spans="2:11" ht="15">
      <c r="B16" t="s">
        <v>12</v>
      </c>
      <c r="C16">
        <f>SUM('[1]mm_all'!C16,'[1]kakheti_all'!C16,'[1]sagaredjo_all'!C16)</f>
        <v>4</v>
      </c>
      <c r="D16">
        <f>SUM('[1]mm_all'!D16,'[1]kakheti_all'!D16,'[1]sagaredjo_all'!D16)</f>
        <v>4</v>
      </c>
      <c r="E16">
        <f>SUM('[1]mm_all'!E16,'[1]kakheti_all'!E16,'[1]sagaredjo_all'!E16)</f>
        <v>2</v>
      </c>
      <c r="F16">
        <f>SUM('[1]mm_all'!F16,'[1]kakheti_all'!F16,'[1]sagaredjo_all'!F16)</f>
        <v>10</v>
      </c>
      <c r="G16">
        <f>SUM('[1]mm_all'!G16,'[1]kakheti_all'!G16,'[1]sagaredjo_all'!G16)</f>
        <v>11</v>
      </c>
      <c r="H16">
        <f>SUM('[1]mm_all'!H16,'[1]kakheti_all'!H16,'[1]sagaredjo_all'!H16)</f>
        <v>5</v>
      </c>
      <c r="J16">
        <f>SUM(C16:H16)</f>
        <v>36</v>
      </c>
      <c r="K16" s="1">
        <f>J16/SUM(J15,J16)</f>
        <v>0.27692307692307694</v>
      </c>
    </row>
    <row r="17" spans="2:11" ht="15">
      <c r="B17" t="s">
        <v>23</v>
      </c>
      <c r="C17">
        <f>SUM('[1]mm_all'!C17,'[1]kakheti_all'!C17,'[1]sagaredjo_all'!C17)</f>
        <v>5</v>
      </c>
      <c r="D17">
        <f>SUM('[1]mm_all'!D17,'[1]kakheti_all'!D17,'[1]sagaredjo_all'!D17)</f>
        <v>5</v>
      </c>
      <c r="E17">
        <f>SUM('[1]mm_all'!E17,'[1]kakheti_all'!E17,'[1]sagaredjo_all'!E17)</f>
        <v>4</v>
      </c>
      <c r="F17">
        <f>SUM('[1]mm_all'!F17,'[1]kakheti_all'!F17,'[1]sagaredjo_all'!F17)</f>
        <v>7</v>
      </c>
      <c r="G17">
        <f>SUM('[1]mm_all'!G17,'[1]kakheti_all'!G17,'[1]sagaredjo_all'!G17)</f>
        <v>3</v>
      </c>
      <c r="H17">
        <f>SUM('[1]mm_all'!H17,'[1]kakheti_all'!H17,'[1]sagaredjo_all'!H17)</f>
        <v>4</v>
      </c>
      <c r="J17">
        <f>SUM(C17:H17)</f>
        <v>28</v>
      </c>
      <c r="K17" s="1"/>
    </row>
    <row r="18" ht="15">
      <c r="K18" s="1"/>
    </row>
    <row r="19" spans="1:11" ht="15">
      <c r="A19" t="s">
        <v>28</v>
      </c>
      <c r="B19" t="s">
        <v>10</v>
      </c>
      <c r="C19">
        <f>SUM('[1]mm_all'!C19,'[1]kakheti_all'!C19,'[1]sagaredjo_all'!C19)</f>
        <v>16</v>
      </c>
      <c r="D19">
        <f>SUM('[1]mm_all'!D19,'[1]kakheti_all'!D19,'[1]sagaredjo_all'!D19)</f>
        <v>17</v>
      </c>
      <c r="E19">
        <f>SUM('[1]mm_all'!E19,'[1]kakheti_all'!E19,'[1]sagaredjo_all'!E19)</f>
        <v>15</v>
      </c>
      <c r="F19">
        <f>SUM('[1]mm_all'!F19,'[1]kakheti_all'!F19,'[1]sagaredjo_all'!F19)</f>
        <v>21</v>
      </c>
      <c r="G19">
        <f>SUM('[1]mm_all'!G19,'[1]kakheti_all'!G19,'[1]sagaredjo_all'!G19)</f>
        <v>13</v>
      </c>
      <c r="H19">
        <f>SUM('[1]mm_all'!H19,'[1]kakheti_all'!H19,'[1]sagaredjo_all'!H19)</f>
        <v>12</v>
      </c>
      <c r="J19">
        <f>SUM(C19:H19)</f>
        <v>94</v>
      </c>
      <c r="K19" s="1">
        <f>J19/SUM(J19,J20)</f>
        <v>0.7121212121212122</v>
      </c>
    </row>
    <row r="20" spans="2:11" ht="15">
      <c r="B20" t="s">
        <v>13</v>
      </c>
      <c r="C20">
        <f>SUM('[1]mm_all'!C20,'[1]kakheti_all'!C20,'[1]sagaredjo_all'!C20)</f>
        <v>5</v>
      </c>
      <c r="D20">
        <f>SUM('[1]mm_all'!D20,'[1]kakheti_all'!D20,'[1]sagaredjo_all'!D20)</f>
        <v>8</v>
      </c>
      <c r="E20">
        <f>SUM('[1]mm_all'!E20,'[1]kakheti_all'!E20,'[1]sagaredjo_all'!E20)</f>
        <v>2</v>
      </c>
      <c r="F20">
        <f>SUM('[1]mm_all'!F20,'[1]kakheti_all'!F20,'[1]sagaredjo_all'!F20)</f>
        <v>10</v>
      </c>
      <c r="G20">
        <f>SUM('[1]mm_all'!G20,'[1]kakheti_all'!G20,'[1]sagaredjo_all'!G20)</f>
        <v>7</v>
      </c>
      <c r="H20">
        <f>SUM('[1]mm_all'!H20,'[1]kakheti_all'!H20,'[1]sagaredjo_all'!H20)</f>
        <v>6</v>
      </c>
      <c r="J20">
        <f>SUM(C20:H20)</f>
        <v>38</v>
      </c>
      <c r="K20" s="1">
        <f>J20/SUM(J19,J20)</f>
        <v>0.2878787878787879</v>
      </c>
    </row>
    <row r="21" spans="2:10" ht="15">
      <c r="B21" t="s">
        <v>23</v>
      </c>
      <c r="C21">
        <f>SUM('[1]mm_all'!C21,'[1]kakheti_all'!C21,'[1]sagaredjo_all'!C21)</f>
        <v>6</v>
      </c>
      <c r="D21">
        <f>SUM('[1]mm_all'!D21,'[1]kakheti_all'!D21,'[1]sagaredjo_all'!D21)</f>
        <v>0</v>
      </c>
      <c r="E21">
        <f>SUM('[1]mm_all'!E21,'[1]kakheti_all'!E21,'[1]sagaredjo_all'!E21)</f>
        <v>5</v>
      </c>
      <c r="F21">
        <f>SUM('[1]mm_all'!F21,'[1]kakheti_all'!F21,'[1]sagaredjo_all'!F21)</f>
        <v>7</v>
      </c>
      <c r="G21">
        <f>SUM('[1]mm_all'!G21,'[1]kakheti_all'!G21,'[1]sagaredjo_all'!G21)</f>
        <v>5</v>
      </c>
      <c r="H21">
        <f>SUM('[1]mm_all'!H21,'[1]kakheti_all'!H21,'[1]sagaredjo_all'!H21)</f>
        <v>6</v>
      </c>
      <c r="J21">
        <f>SUM(C21:H21)</f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21.28125" style="0" customWidth="1"/>
    <col min="9" max="9" width="14.7109375" style="0" customWidth="1"/>
    <col min="10" max="10" width="21.140625" style="0" customWidth="1"/>
    <col min="11" max="11" width="9.7109375" style="0" customWidth="1"/>
  </cols>
  <sheetData>
    <row r="1" spans="3:10" ht="1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J1" t="s">
        <v>6</v>
      </c>
    </row>
    <row r="2" spans="1:11" ht="15">
      <c r="A2" t="s">
        <v>9</v>
      </c>
      <c r="B2" t="s">
        <v>10</v>
      </c>
      <c r="C2">
        <f>SUM('[1]batumi_all'!C2,'[1]Tbilisi_all'!C2,'[1]kutaisi_all'!C2,'[1]zugdidi_all'!C2)</f>
        <v>19</v>
      </c>
      <c r="D2">
        <f>SUM('[1]batumi_all'!D2,'[1]Tbilisi_all'!D2,'[1]kutaisi_all'!D2,'[1]zugdidi_all'!D2)</f>
        <v>11</v>
      </c>
      <c r="E2">
        <f>SUM('[1]batumi_all'!E2,'[1]Tbilisi_all'!E2,'[1]kutaisi_all'!E2,'[1]zugdidi_all'!E2)</f>
        <v>13</v>
      </c>
      <c r="F2">
        <f>SUM('[1]batumi_all'!F2,'[1]Tbilisi_all'!F2,'[1]kutaisi_all'!F2,'[1]zugdidi_all'!F2)</f>
        <v>19</v>
      </c>
      <c r="G2">
        <f>SUM('[1]batumi_all'!G2,'[1]Tbilisi_all'!G2,'[1]kutaisi_all'!G2,'[1]zugdidi_all'!G2)</f>
        <v>8</v>
      </c>
      <c r="H2">
        <f>SUM('[1]batumi_all'!H2,'[1]Tbilisi_all'!H2,'[1]kutaisi_all'!H2,'[1]zugdidi_all'!H2)</f>
        <v>7</v>
      </c>
      <c r="J2">
        <f>SUM(C2:H2)</f>
        <v>77</v>
      </c>
      <c r="K2" s="1">
        <f>J2/SUM(J2:J8)</f>
        <v>0.33189655172413796</v>
      </c>
    </row>
    <row r="3" spans="2:11" ht="15">
      <c r="B3" t="s">
        <v>11</v>
      </c>
      <c r="C3">
        <f>SUM('[1]batumi_all'!C3,'[1]Tbilisi_all'!C3,'[1]kutaisi_all'!C3,'[1]zugdidi_all'!C3)</f>
        <v>32</v>
      </c>
      <c r="D3">
        <f>SUM('[1]batumi_all'!D3,'[1]Tbilisi_all'!D3,'[1]kutaisi_all'!D3,'[1]zugdidi_all'!D3)</f>
        <v>16</v>
      </c>
      <c r="E3">
        <f>SUM('[1]batumi_all'!E3,'[1]Tbilisi_all'!E3,'[1]kutaisi_all'!E3,'[1]zugdidi_all'!E3)</f>
        <v>15</v>
      </c>
      <c r="F3">
        <f>SUM('[1]batumi_all'!F3,'[1]Tbilisi_all'!F3,'[1]kutaisi_all'!F3,'[1]zugdidi_all'!F3)</f>
        <v>21</v>
      </c>
      <c r="G3">
        <f>SUM('[1]batumi_all'!G3,'[1]Tbilisi_all'!G3,'[1]kutaisi_all'!G3,'[1]zugdidi_all'!G3)</f>
        <v>9</v>
      </c>
      <c r="H3">
        <f>SUM('[1]batumi_all'!H3,'[1]Tbilisi_all'!H3,'[1]kutaisi_all'!H3,'[1]zugdidi_all'!H3)</f>
        <v>13</v>
      </c>
      <c r="J3">
        <f>SUM(C3:H3)</f>
        <v>106</v>
      </c>
      <c r="K3" s="1">
        <f>J3/SUM(J2:J8)</f>
        <v>0.45689655172413796</v>
      </c>
    </row>
    <row r="4" spans="2:11" ht="15">
      <c r="B4" t="s">
        <v>12</v>
      </c>
      <c r="C4">
        <f>SUM('[1]batumi_all'!C4,'[1]Tbilisi_all'!C4,'[1]kutaisi_all'!C4,'[1]zugdidi_all'!C4)</f>
        <v>0</v>
      </c>
      <c r="D4">
        <f>SUM('[1]batumi_all'!D4,'[1]Tbilisi_all'!D4,'[1]kutaisi_all'!D4,'[1]zugdidi_all'!D4)</f>
        <v>0</v>
      </c>
      <c r="E4">
        <f>SUM('[1]batumi_all'!E4,'[1]Tbilisi_all'!E4,'[1]kutaisi_all'!E4,'[1]zugdidi_all'!E4)</f>
        <v>3</v>
      </c>
      <c r="F4">
        <f>SUM('[1]batumi_all'!F4,'[1]Tbilisi_all'!F4,'[1]kutaisi_all'!F4,'[1]zugdidi_all'!F4)</f>
        <v>2</v>
      </c>
      <c r="G4">
        <f>SUM('[1]batumi_all'!G4,'[1]Tbilisi_all'!G4,'[1]kutaisi_all'!G4,'[1]zugdidi_all'!G4)</f>
        <v>2</v>
      </c>
      <c r="H4">
        <f>SUM('[1]batumi_all'!H4,'[1]Tbilisi_all'!H4,'[1]kutaisi_all'!H4,'[1]zugdidi_all'!H4)</f>
        <v>2</v>
      </c>
      <c r="J4">
        <f>SUM(C4:H4)</f>
        <v>9</v>
      </c>
      <c r="K4" s="1">
        <f>J4/SUM(J2:J8)</f>
        <v>0.03879310344827586</v>
      </c>
    </row>
    <row r="5" spans="2:11" ht="15">
      <c r="B5" t="s">
        <v>13</v>
      </c>
      <c r="C5">
        <f>SUM('[1]batumi_all'!C5,'[1]Tbilisi_all'!C5,'[1]kutaisi_all'!C5,'[1]zugdidi_all'!C5)</f>
        <v>0</v>
      </c>
      <c r="D5">
        <f>SUM('[1]batumi_all'!D5,'[1]Tbilisi_all'!D5,'[1]kutaisi_all'!D5,'[1]zugdidi_all'!D5)</f>
        <v>0</v>
      </c>
      <c r="E5">
        <f>SUM('[1]batumi_all'!E5,'[1]Tbilisi_all'!E5,'[1]kutaisi_all'!E5,'[1]zugdidi_all'!E5)</f>
        <v>1</v>
      </c>
      <c r="F5">
        <f>SUM('[1]batumi_all'!F5,'[1]Tbilisi_all'!F5,'[1]kutaisi_all'!F5,'[1]zugdidi_all'!F5)</f>
        <v>2</v>
      </c>
      <c r="G5">
        <f>SUM('[1]batumi_all'!G5,'[1]Tbilisi_all'!G5,'[1]kutaisi_all'!G5,'[1]zugdidi_all'!G5)</f>
        <v>0</v>
      </c>
      <c r="H5">
        <f>SUM('[1]batumi_all'!H5,'[1]Tbilisi_all'!H5,'[1]kutaisi_all'!H5,'[1]zugdidi_all'!H5)</f>
        <v>0</v>
      </c>
      <c r="J5">
        <f>SUM(C5:H5)</f>
        <v>3</v>
      </c>
      <c r="K5" s="1">
        <f>J5/SUM(J2:J8)</f>
        <v>0.01293103448275862</v>
      </c>
    </row>
    <row r="6" spans="2:11" ht="15">
      <c r="B6" t="s">
        <v>14</v>
      </c>
      <c r="C6">
        <f>SUM('[1]batumi_all'!C6,'[1]Tbilisi_all'!C6,'[1]kutaisi_all'!C6,'[1]zugdidi_all'!C6)</f>
        <v>1</v>
      </c>
      <c r="D6">
        <f>SUM('[1]batumi_all'!D6,'[1]Tbilisi_all'!D6,'[1]kutaisi_all'!D6,'[1]zugdidi_all'!D6)</f>
        <v>3</v>
      </c>
      <c r="E6">
        <f>SUM('[1]batumi_all'!E6,'[1]Tbilisi_all'!E6,'[1]kutaisi_all'!E6,'[1]zugdidi_all'!E6)</f>
        <v>3</v>
      </c>
      <c r="F6">
        <f>SUM('[1]batumi_all'!F6,'[1]Tbilisi_all'!F6,'[1]kutaisi_all'!F6,'[1]zugdidi_all'!F6)</f>
        <v>2</v>
      </c>
      <c r="G6">
        <f>SUM('[1]batumi_all'!G6,'[1]Tbilisi_all'!G6,'[1]kutaisi_all'!G6,'[1]zugdidi_all'!G6)</f>
        <v>0</v>
      </c>
      <c r="H6">
        <f>SUM('[1]batumi_all'!H6,'[1]Tbilisi_all'!H6,'[1]kutaisi_all'!H6,'[1]zugdidi_all'!H6)</f>
        <v>0</v>
      </c>
      <c r="J6">
        <f>SUM(C6:H6)</f>
        <v>9</v>
      </c>
      <c r="K6" s="1">
        <f>J6/SUM(J2:J8)</f>
        <v>0.03879310344827586</v>
      </c>
    </row>
    <row r="7" spans="2:11" ht="15">
      <c r="B7" t="s">
        <v>15</v>
      </c>
      <c r="C7">
        <f>SUM('[1]batumi_all'!C7,'[1]Tbilisi_all'!C7,'[1]kutaisi_all'!C7,'[1]zugdidi_all'!C7)</f>
        <v>0</v>
      </c>
      <c r="D7">
        <f>SUM('[1]batumi_all'!D7,'[1]Tbilisi_all'!D7,'[1]kutaisi_all'!D7,'[1]zugdidi_all'!D7)</f>
        <v>0</v>
      </c>
      <c r="E7">
        <f>SUM('[1]batumi_all'!E7,'[1]Tbilisi_all'!E7,'[1]kutaisi_all'!E7,'[1]zugdidi_all'!E7)</f>
        <v>0</v>
      </c>
      <c r="F7">
        <f>SUM('[1]batumi_all'!F7,'[1]Tbilisi_all'!F7,'[1]kutaisi_all'!F7,'[1]zugdidi_all'!F7)</f>
        <v>1</v>
      </c>
      <c r="G7">
        <f>SUM('[1]batumi_all'!G7,'[1]Tbilisi_all'!G7,'[1]kutaisi_all'!G7,'[1]zugdidi_all'!G7)</f>
        <v>0</v>
      </c>
      <c r="H7">
        <f>SUM('[1]batumi_all'!H7,'[1]Tbilisi_all'!H7,'[1]kutaisi_all'!H7,'[1]zugdidi_all'!H7)</f>
        <v>0</v>
      </c>
      <c r="J7">
        <f>SUM(C7:H7)</f>
        <v>1</v>
      </c>
      <c r="K7" s="1">
        <f>J7/SUM(J2:J8)</f>
        <v>0.004310344827586207</v>
      </c>
    </row>
    <row r="8" spans="2:11" ht="15">
      <c r="B8" t="s">
        <v>16</v>
      </c>
      <c r="C8">
        <f>SUM('[1]batumi_all'!C8,'[1]Tbilisi_all'!C8,'[1]kutaisi_all'!C8,'[1]zugdidi_all'!C8)</f>
        <v>4</v>
      </c>
      <c r="D8">
        <f>SUM('[1]batumi_all'!D8,'[1]Tbilisi_all'!D8,'[1]kutaisi_all'!D8,'[1]zugdidi_all'!D8)</f>
        <v>5</v>
      </c>
      <c r="E8">
        <f>SUM('[1]batumi_all'!E8,'[1]Tbilisi_all'!E8,'[1]kutaisi_all'!E8,'[1]zugdidi_all'!E8)</f>
        <v>4</v>
      </c>
      <c r="F8">
        <f>SUM('[1]batumi_all'!F8,'[1]Tbilisi_all'!F8,'[1]kutaisi_all'!F8,'[1]zugdidi_all'!F8)</f>
        <v>4</v>
      </c>
      <c r="G8">
        <f>SUM('[1]batumi_all'!G8,'[1]Tbilisi_all'!G8,'[1]kutaisi_all'!G8,'[1]zugdidi_all'!G8)</f>
        <v>6</v>
      </c>
      <c r="H8">
        <f>SUM('[1]batumi_all'!H8,'[1]Tbilisi_all'!H8,'[1]kutaisi_all'!H8,'[1]zugdidi_all'!H8)</f>
        <v>4</v>
      </c>
      <c r="J8">
        <f>SUM(C8:H8)</f>
        <v>27</v>
      </c>
      <c r="K8" s="1">
        <f>J8/SUM(J2:J8)</f>
        <v>0.11637931034482758</v>
      </c>
    </row>
    <row r="9" spans="1:11" ht="15">
      <c r="A9" t="s">
        <v>29</v>
      </c>
      <c r="C9" s="1">
        <f aca="true" t="shared" si="0" ref="C9:H9">MAX(C2:C8)/SUM(C2:C8)</f>
        <v>0.5714285714285714</v>
      </c>
      <c r="D9" s="1">
        <f t="shared" si="0"/>
        <v>0.45714285714285713</v>
      </c>
      <c r="E9" s="1">
        <f t="shared" si="0"/>
        <v>0.38461538461538464</v>
      </c>
      <c r="F9" s="1">
        <f t="shared" si="0"/>
        <v>0.4117647058823529</v>
      </c>
      <c r="G9" s="1">
        <f t="shared" si="0"/>
        <v>0.36</v>
      </c>
      <c r="H9" s="1">
        <f t="shared" si="0"/>
        <v>0.5</v>
      </c>
      <c r="I9" t="s">
        <v>24</v>
      </c>
      <c r="J9">
        <f>SUM(J2:J8)</f>
        <v>232</v>
      </c>
      <c r="K9" s="1"/>
    </row>
    <row r="10" spans="1:11" ht="15">
      <c r="A10" t="s">
        <v>30</v>
      </c>
      <c r="C10">
        <f aca="true" t="shared" si="1" ref="C10:H10">SUM(C2:C8)</f>
        <v>56</v>
      </c>
      <c r="D10">
        <f t="shared" si="1"/>
        <v>35</v>
      </c>
      <c r="E10">
        <f t="shared" si="1"/>
        <v>39</v>
      </c>
      <c r="F10">
        <f t="shared" si="1"/>
        <v>51</v>
      </c>
      <c r="G10">
        <f t="shared" si="1"/>
        <v>25</v>
      </c>
      <c r="H10">
        <f t="shared" si="1"/>
        <v>26</v>
      </c>
      <c r="I10" t="s">
        <v>25</v>
      </c>
      <c r="J10">
        <f>SUM(C10,E10,G10)/SUM(D10,F10,H10)</f>
        <v>1.0714285714285714</v>
      </c>
      <c r="K10" s="1"/>
    </row>
    <row r="11" spans="1:11" ht="15">
      <c r="A11" t="s">
        <v>26</v>
      </c>
      <c r="B11" t="s">
        <v>10</v>
      </c>
      <c r="C11">
        <f>SUM('[1]batumi_all'!C11,'[1]Tbilisi_all'!C11,'[1]kutaisi_all'!C11,'[1]zugdidi_all'!C11)</f>
        <v>22</v>
      </c>
      <c r="D11">
        <f>SUM('[1]batumi_all'!D11,'[1]Tbilisi_all'!D11,'[1]kutaisi_all'!D11,'[1]zugdidi_all'!D11)</f>
        <v>15</v>
      </c>
      <c r="E11">
        <f>SUM('[1]batumi_all'!E11,'[1]Tbilisi_all'!E11,'[1]kutaisi_all'!E11,'[1]zugdidi_all'!E11)</f>
        <v>17</v>
      </c>
      <c r="F11">
        <f>SUM('[1]batumi_all'!F11,'[1]Tbilisi_all'!F11,'[1]kutaisi_all'!F11,'[1]zugdidi_all'!F11)</f>
        <v>21</v>
      </c>
      <c r="G11">
        <f>SUM('[1]batumi_all'!G11,'[1]Tbilisi_all'!G11,'[1]kutaisi_all'!G11,'[1]zugdidi_all'!G11)</f>
        <v>9</v>
      </c>
      <c r="H11">
        <f>SUM('[1]batumi_all'!H11,'[1]Tbilisi_all'!H11,'[1]kutaisi_all'!H11,'[1]zugdidi_all'!H11)</f>
        <v>7</v>
      </c>
      <c r="J11">
        <f>SUM(C11:H11)</f>
        <v>91</v>
      </c>
      <c r="K11" s="1">
        <f>J11/SUM(J11,J12)</f>
        <v>0.44390243902439025</v>
      </c>
    </row>
    <row r="12" spans="2:11" ht="15">
      <c r="B12" t="s">
        <v>11</v>
      </c>
      <c r="C12">
        <f>SUM('[1]batumi_all'!C12,'[1]Tbilisi_all'!C12,'[1]kutaisi_all'!C12,'[1]zugdidi_all'!C12)</f>
        <v>33</v>
      </c>
      <c r="D12">
        <f>SUM('[1]batumi_all'!D12,'[1]Tbilisi_all'!D12,'[1]kutaisi_all'!D12,'[1]zugdidi_all'!D12)</f>
        <v>16</v>
      </c>
      <c r="E12">
        <f>SUM('[1]batumi_all'!E12,'[1]Tbilisi_all'!E12,'[1]kutaisi_all'!E12,'[1]zugdidi_all'!E12)</f>
        <v>15</v>
      </c>
      <c r="F12">
        <f>SUM('[1]batumi_all'!F12,'[1]Tbilisi_all'!F12,'[1]kutaisi_all'!F12,'[1]zugdidi_all'!F12)</f>
        <v>24</v>
      </c>
      <c r="G12">
        <f>SUM('[1]batumi_all'!G12,'[1]Tbilisi_all'!G12,'[1]kutaisi_all'!G12,'[1]zugdidi_all'!G12)</f>
        <v>11</v>
      </c>
      <c r="H12">
        <f>SUM('[1]batumi_all'!H12,'[1]Tbilisi_all'!H12,'[1]kutaisi_all'!H12,'[1]zugdidi_all'!H12)</f>
        <v>15</v>
      </c>
      <c r="J12">
        <f>SUM(C12:H12)</f>
        <v>114</v>
      </c>
      <c r="K12" s="1">
        <f>J12/SUM(J11,J12)</f>
        <v>0.5560975609756098</v>
      </c>
    </row>
    <row r="13" spans="2:11" ht="15">
      <c r="B13" t="s">
        <v>23</v>
      </c>
      <c r="C13">
        <f>SUM('[1]batumi_all'!C13,'[1]Tbilisi_all'!C13,'[1]kutaisi_all'!C13,'[1]zugdidi_all'!C13)</f>
        <v>3</v>
      </c>
      <c r="D13">
        <f>SUM('[1]batumi_all'!D13,'[1]Tbilisi_all'!D13,'[1]kutaisi_all'!D13,'[1]zugdidi_all'!D13)</f>
        <v>1</v>
      </c>
      <c r="E13">
        <f>SUM('[1]batumi_all'!E13,'[1]Tbilisi_all'!E13,'[1]kutaisi_all'!E13,'[1]zugdidi_all'!E13)</f>
        <v>2</v>
      </c>
      <c r="F13">
        <f>SUM('[1]batumi_all'!F13,'[1]Tbilisi_all'!F13,'[1]kutaisi_all'!F13,'[1]zugdidi_all'!F13)</f>
        <v>3</v>
      </c>
      <c r="G13">
        <f>SUM('[1]batumi_all'!G13,'[1]Tbilisi_all'!G13,'[1]kutaisi_all'!G13,'[1]zugdidi_all'!G13)</f>
        <v>3</v>
      </c>
      <c r="H13">
        <f>SUM('[1]batumi_all'!H13,'[1]Tbilisi_all'!H13,'[1]kutaisi_all'!H13,'[1]zugdidi_all'!H13)</f>
        <v>0</v>
      </c>
      <c r="J13">
        <f>SUM(C13:H13)</f>
        <v>12</v>
      </c>
      <c r="K13" s="1"/>
    </row>
    <row r="14" ht="15">
      <c r="K14" s="1"/>
    </row>
    <row r="15" spans="1:11" ht="15">
      <c r="A15" t="s">
        <v>27</v>
      </c>
      <c r="B15" t="s">
        <v>10</v>
      </c>
      <c r="C15">
        <f>SUM('[1]batumi_all'!C15,'[1]Tbilisi_all'!C15,'[1]kutaisi_all'!C15,'[1]zugdidi_all'!C15)</f>
        <v>30</v>
      </c>
      <c r="D15">
        <f>SUM('[1]batumi_all'!D15,'[1]Tbilisi_all'!D15,'[1]kutaisi_all'!D15,'[1]zugdidi_all'!D15)</f>
        <v>22</v>
      </c>
      <c r="E15">
        <f>SUM('[1]batumi_all'!E15,'[1]Tbilisi_all'!E15,'[1]kutaisi_all'!E15,'[1]zugdidi_all'!E15)</f>
        <v>22</v>
      </c>
      <c r="F15">
        <f>SUM('[1]batumi_all'!F15,'[1]Tbilisi_all'!F15,'[1]kutaisi_all'!F15,'[1]zugdidi_all'!F15)</f>
        <v>26</v>
      </c>
      <c r="G15">
        <f>SUM('[1]batumi_all'!G15,'[1]Tbilisi_all'!G15,'[1]kutaisi_all'!G15,'[1]zugdidi_all'!G15)</f>
        <v>10</v>
      </c>
      <c r="H15">
        <f>SUM('[1]batumi_all'!H15,'[1]Tbilisi_all'!H15,'[1]kutaisi_all'!H15,'[1]zugdidi_all'!H15)</f>
        <v>11</v>
      </c>
      <c r="J15">
        <f>SUM(C15:H15)</f>
        <v>121</v>
      </c>
      <c r="K15" s="1">
        <f>J15/SUM(J15,J16)</f>
        <v>0.8962962962962963</v>
      </c>
    </row>
    <row r="16" spans="2:11" ht="15">
      <c r="B16" t="s">
        <v>12</v>
      </c>
      <c r="C16">
        <f>SUM('[1]batumi_all'!C16,'[1]Tbilisi_all'!C16,'[1]kutaisi_all'!C16,'[1]zugdidi_all'!C16)</f>
        <v>0</v>
      </c>
      <c r="D16">
        <f>SUM('[1]batumi_all'!D16,'[1]Tbilisi_all'!D16,'[1]kutaisi_all'!D16,'[1]zugdidi_all'!D16)</f>
        <v>3</v>
      </c>
      <c r="E16">
        <f>SUM('[1]batumi_all'!E16,'[1]Tbilisi_all'!E16,'[1]kutaisi_all'!E16,'[1]zugdidi_all'!E16)</f>
        <v>4</v>
      </c>
      <c r="F16">
        <f>SUM('[1]batumi_all'!F16,'[1]Tbilisi_all'!F16,'[1]kutaisi_all'!F16,'[1]zugdidi_all'!F16)</f>
        <v>2</v>
      </c>
      <c r="G16">
        <f>SUM('[1]batumi_all'!G16,'[1]Tbilisi_all'!G16,'[1]kutaisi_all'!G16,'[1]zugdidi_all'!G16)</f>
        <v>3</v>
      </c>
      <c r="H16">
        <f>SUM('[1]batumi_all'!H16,'[1]Tbilisi_all'!H16,'[1]kutaisi_all'!H16,'[1]zugdidi_all'!H16)</f>
        <v>2</v>
      </c>
      <c r="J16">
        <f>SUM(C16:H16)</f>
        <v>14</v>
      </c>
      <c r="K16" s="1">
        <f>J16/SUM(J15,J16)</f>
        <v>0.1037037037037037</v>
      </c>
    </row>
    <row r="17" spans="2:11" ht="15">
      <c r="B17" t="s">
        <v>23</v>
      </c>
      <c r="C17">
        <f>SUM('[1]batumi_all'!C17,'[1]Tbilisi_all'!C17,'[1]kutaisi_all'!C17,'[1]zugdidi_all'!C17)</f>
        <v>24</v>
      </c>
      <c r="D17">
        <f>SUM('[1]batumi_all'!D17,'[1]Tbilisi_all'!D17,'[1]kutaisi_all'!D17,'[1]zugdidi_all'!D17)</f>
        <v>7</v>
      </c>
      <c r="E17">
        <f>SUM('[1]batumi_all'!E17,'[1]Tbilisi_all'!E17,'[1]kutaisi_all'!E17,'[1]zugdidi_all'!E17)</f>
        <v>8</v>
      </c>
      <c r="F17">
        <f>SUM('[1]batumi_all'!F17,'[1]Tbilisi_all'!F17,'[1]kutaisi_all'!F17,'[1]zugdidi_all'!F17)</f>
        <v>20</v>
      </c>
      <c r="G17">
        <f>SUM('[1]batumi_all'!G17,'[1]Tbilisi_all'!G17,'[1]kutaisi_all'!G17,'[1]zugdidi_all'!G17)</f>
        <v>10</v>
      </c>
      <c r="H17">
        <f>SUM('[1]batumi_all'!H17,'[1]Tbilisi_all'!H17,'[1]kutaisi_all'!H17,'[1]zugdidi_all'!H17)</f>
        <v>9</v>
      </c>
      <c r="J17">
        <f>SUM(C17:H17)</f>
        <v>78</v>
      </c>
      <c r="K17" s="1"/>
    </row>
    <row r="18" ht="15">
      <c r="K18" s="1"/>
    </row>
    <row r="19" spans="1:11" ht="15">
      <c r="A19" t="s">
        <v>28</v>
      </c>
      <c r="B19" t="s">
        <v>10</v>
      </c>
      <c r="C19">
        <f>SUM('[1]batumi_all'!C19,'[1]Tbilisi_all'!C19,'[1]kutaisi_all'!C19,'[1]zugdidi_all'!C19)</f>
        <v>19</v>
      </c>
      <c r="D19">
        <f>SUM('[1]batumi_all'!D19,'[1]Tbilisi_all'!D19,'[1]kutaisi_all'!D19,'[1]zugdidi_all'!D19)</f>
        <v>14</v>
      </c>
      <c r="E19">
        <f>SUM('[1]batumi_all'!E19,'[1]Tbilisi_all'!E19,'[1]kutaisi_all'!E19,'[1]zugdidi_all'!E19)</f>
        <v>15</v>
      </c>
      <c r="F19">
        <f>SUM('[1]batumi_all'!F19,'[1]Tbilisi_all'!F19,'[1]kutaisi_all'!F19,'[1]zugdidi_all'!F19)</f>
        <v>20</v>
      </c>
      <c r="G19">
        <f>SUM('[1]batumi_all'!G19,'[1]Tbilisi_all'!G19,'[1]kutaisi_all'!G19,'[1]zugdidi_all'!G19)</f>
        <v>11</v>
      </c>
      <c r="H19">
        <f>SUM('[1]batumi_all'!H19,'[1]Tbilisi_all'!H19,'[1]kutaisi_all'!H19,'[1]zugdidi_all'!H19)</f>
        <v>9</v>
      </c>
      <c r="J19">
        <f>SUM(C19:H19)</f>
        <v>88</v>
      </c>
      <c r="K19" s="1">
        <f>J19/SUM(J19,J20)</f>
        <v>0.9166666666666666</v>
      </c>
    </row>
    <row r="20" spans="2:11" ht="15">
      <c r="B20" t="s">
        <v>13</v>
      </c>
      <c r="C20">
        <f>SUM('[1]batumi_all'!C20,'[1]Tbilisi_all'!C20,'[1]kutaisi_all'!C20,'[1]zugdidi_all'!C20)</f>
        <v>2</v>
      </c>
      <c r="D20">
        <f>SUM('[1]batumi_all'!D20,'[1]Tbilisi_all'!D20,'[1]kutaisi_all'!D20,'[1]zugdidi_all'!D20)</f>
        <v>1</v>
      </c>
      <c r="E20">
        <f>SUM('[1]batumi_all'!E20,'[1]Tbilisi_all'!E20,'[1]kutaisi_all'!E20,'[1]zugdidi_all'!E20)</f>
        <v>2</v>
      </c>
      <c r="F20">
        <f>SUM('[1]batumi_all'!F20,'[1]Tbilisi_all'!F20,'[1]kutaisi_all'!F20,'[1]zugdidi_all'!F20)</f>
        <v>3</v>
      </c>
      <c r="G20">
        <f>SUM('[1]batumi_all'!G20,'[1]Tbilisi_all'!G20,'[1]kutaisi_all'!G20,'[1]zugdidi_all'!G20)</f>
        <v>0</v>
      </c>
      <c r="H20">
        <f>SUM('[1]batumi_all'!H20,'[1]Tbilisi_all'!H20,'[1]kutaisi_all'!H20,'[1]zugdidi_all'!H20)</f>
        <v>0</v>
      </c>
      <c r="J20">
        <f>SUM(C20:H20)</f>
        <v>8</v>
      </c>
      <c r="K20" s="1">
        <f>J20/SUM(J19,J20)</f>
        <v>0.08333333333333333</v>
      </c>
    </row>
    <row r="21" spans="2:10" ht="15">
      <c r="B21" t="s">
        <v>23</v>
      </c>
      <c r="C21">
        <f>SUM('[1]batumi_all'!C21,'[1]Tbilisi_all'!C21,'[1]kutaisi_all'!C21,'[1]zugdidi_all'!C21)</f>
        <v>33</v>
      </c>
      <c r="D21">
        <f>SUM('[1]batumi_all'!D21,'[1]Tbilisi_all'!D21,'[1]kutaisi_all'!D21,'[1]zugdidi_all'!D21)</f>
        <v>16</v>
      </c>
      <c r="E21">
        <f>SUM('[1]batumi_all'!E21,'[1]Tbilisi_all'!E21,'[1]kutaisi_all'!E21,'[1]zugdidi_all'!E21)</f>
        <v>17</v>
      </c>
      <c r="F21">
        <f>SUM('[1]batumi_all'!F21,'[1]Tbilisi_all'!F21,'[1]kutaisi_all'!F21,'[1]zugdidi_all'!F21)</f>
        <v>21</v>
      </c>
      <c r="G21">
        <f>SUM('[1]batumi_all'!G21,'[1]Tbilisi_all'!G21,'[1]kutaisi_all'!G21,'[1]zugdidi_all'!G21)</f>
        <v>12</v>
      </c>
      <c r="H21">
        <f>SUM('[1]batumi_all'!H21,'[1]Tbilisi_all'!H21,'[1]kutaisi_all'!H21,'[1]zugdidi_all'!H21)</f>
        <v>13</v>
      </c>
      <c r="J21">
        <f>SUM(C21:H21)</f>
        <v>112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Winston Featherly</dc:creator>
  <cp:keywords/>
  <dc:description/>
  <cp:lastModifiedBy>Winston Featherly</cp:lastModifiedBy>
  <dcterms:created xsi:type="dcterms:W3CDTF">2007-11-30T13:44:12Z</dcterms:created>
  <dcterms:modified xsi:type="dcterms:W3CDTF">2007-11-30T13:59:38Z</dcterms:modified>
  <cp:category/>
  <cp:version/>
  <cp:contentType/>
  <cp:contentStatus/>
</cp:coreProperties>
</file>